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  <sheet name="Hoja1" sheetId="2" r:id="rId2"/>
  </sheets>
  <externalReferences>
    <externalReference r:id="rId3"/>
  </externalReferences>
  <calcPr calcId="144525"/>
  <webPublishing codePage="1252"/>
</workbook>
</file>

<file path=xl/calcChain.xml><?xml version="1.0" encoding="utf-8"?>
<calcChain xmlns="http://schemas.openxmlformats.org/spreadsheetml/2006/main">
  <c r="AA22" i="1" l="1"/>
  <c r="AA24" i="1" s="1"/>
  <c r="Z22" i="1"/>
  <c r="Z24" i="1" s="1"/>
  <c r="AA26" i="1" l="1"/>
  <c r="V25" i="1"/>
  <c r="V23" i="1"/>
  <c r="U24" i="1" l="1"/>
  <c r="T24" i="1"/>
  <c r="T25" i="1"/>
  <c r="U22" i="1"/>
  <c r="T22" i="1"/>
  <c r="U26" i="1" l="1"/>
  <c r="X23" i="1"/>
  <c r="X25" i="1"/>
  <c r="Y22" i="1"/>
  <c r="X22" i="1"/>
  <c r="X24" i="1" l="1"/>
  <c r="Y24" i="1"/>
  <c r="Y26" i="1" s="1"/>
  <c r="W22" i="1" l="1"/>
  <c r="W24" i="1" l="1"/>
  <c r="W26" i="1" s="1"/>
  <c r="V22" i="1" l="1"/>
  <c r="V24" i="1" s="1"/>
</calcChain>
</file>

<file path=xl/sharedStrings.xml><?xml version="1.0" encoding="utf-8"?>
<sst xmlns="http://schemas.openxmlformats.org/spreadsheetml/2006/main" count="108" uniqueCount="37">
  <si>
    <t/>
  </si>
  <si>
    <t>CAJA DE AHORROS</t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</si>
  <si>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</si>
  <si>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</si>
  <si>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</si>
  <si>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</si>
  <si>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</si>
  <si>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</si>
  <si>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</si>
  <si>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</si>
  <si>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</si>
  <si>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</si>
  <si>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</si>
  <si>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</si>
  <si>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</si>
  <si>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</si>
  <si>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</si>
  <si>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</si>
  <si>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</si>
  <si>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</si>
  <si>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</si>
  <si>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</si>
  <si>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</si>
  <si>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</si>
  <si>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</si>
  <si>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</si>
  <si>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</si>
  <si>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</si>
  <si>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</si>
  <si>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</si>
  <si>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</si>
  <si>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</si>
  <si>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</si>
  <si>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</si>
  <si>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</si>
  <si>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ADECUACION DE CAPITAL
 A SEPTIEMBRE 2017
( En millones de balboas)</t>
  </si>
  <si>
    <t>Cifras preliminares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</si>
</sst>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\ #,###.00,,"/>
  </numFmts>
  <fonts count="7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/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jeira\Documents\MIS%20BANCOS\Adecuaci&#242;n%20de%20capital%20mis%20bancos\Adecuaci&#243;n%20al%20segundo%20trimestre%202017\DATOS%20DE%20CAJA%20DE%20AHORROS%20II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>
        <row r="14">
          <cell r="D14">
            <v>-26253437.719999999</v>
          </cell>
        </row>
        <row r="16">
          <cell r="D16">
            <v>294839908.38</v>
          </cell>
        </row>
      </sheetData>
      <sheetData sheetId="1">
        <row r="15">
          <cell r="K15">
            <v>-25872461.100000001</v>
          </cell>
        </row>
        <row r="17">
          <cell r="D17">
            <v>285768977.88999999</v>
          </cell>
          <cell r="K17">
            <v>280709728.75999999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workbookViewId="0">
      <pane xSplit="3" ySplit="11" topLeftCell="L12" activePane="bottomRight" state="frozen"/>
      <selection pane="topRight" activeCell="D1" sqref="D1"/>
      <selection pane="bottomLeft" activeCell="A12" sqref="A12"/>
      <selection pane="bottomRight" activeCell="B30" sqref="B30"/>
    </sheetView>
  </sheetViews>
  <sheetFormatPr baseColWidth="10" defaultColWidth="8.7265625" defaultRowHeight="12.75" customHeight="1" x14ac:dyDescent="0.2"/>
  <cols>
    <col min="1" max="1" width="7.26953125" style="4" customWidth="1"/>
    <col min="2" max="3" width="7.1796875" style="4" bestFit="1" customWidth="1"/>
    <col min="4" max="11" width="7.81640625" style="4" hidden="1" customWidth="1"/>
    <col min="12" max="15" width="7.81640625" style="4" bestFit="1" customWidth="1"/>
    <col min="16" max="16" width="8.1796875" style="4" customWidth="1"/>
    <col min="17" max="17" width="7.81640625" style="4" bestFit="1" customWidth="1"/>
    <col min="18" max="18" width="9.26953125" style="4" customWidth="1"/>
    <col min="19" max="19" width="7.08984375" style="4" bestFit="1" customWidth="1"/>
    <col min="20" max="20" width="9.08984375" style="4" customWidth="1"/>
    <col min="21" max="21" width="7.36328125" style="4" customWidth="1"/>
    <col min="22" max="22" width="10.90625" style="4" bestFit="1" customWidth="1"/>
    <col min="23" max="16384" width="8.7265625" style="4"/>
  </cols>
  <sheetData>
    <row r="1" spans="1:27" ht="10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7" ht="10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9.5" customHeight="1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18.75" customHeight="1" x14ac:dyDescent="0.2">
      <c r="A4" s="31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8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18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12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7" ht="11" thickBot="1" x14ac:dyDescent="0.25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7" ht="12.5" thickBot="1" x14ac:dyDescent="0.25">
      <c r="A9" s="21" t="s">
        <v>0</v>
      </c>
      <c r="B9" s="22"/>
      <c r="C9" s="23"/>
      <c r="D9" s="13" t="s">
        <v>3</v>
      </c>
      <c r="E9" s="14"/>
      <c r="F9" s="13" t="s">
        <v>4</v>
      </c>
      <c r="G9" s="16"/>
      <c r="H9" s="16"/>
      <c r="I9" s="16"/>
      <c r="J9" s="16"/>
      <c r="K9" s="16"/>
      <c r="L9" s="16"/>
      <c r="M9" s="14"/>
      <c r="N9" s="13" t="s">
        <v>26</v>
      </c>
      <c r="O9" s="16"/>
      <c r="P9" s="16"/>
      <c r="Q9" s="16"/>
      <c r="R9" s="16"/>
      <c r="S9" s="16"/>
      <c r="T9" s="16"/>
      <c r="U9" s="14"/>
      <c r="V9" s="13">
        <v>2017</v>
      </c>
      <c r="W9" s="14"/>
      <c r="X9" s="13">
        <v>2017</v>
      </c>
      <c r="Y9" s="14"/>
      <c r="Z9" s="13">
        <v>2017</v>
      </c>
      <c r="AA9" s="14"/>
    </row>
    <row r="10" spans="1:27" ht="12.5" thickBot="1" x14ac:dyDescent="0.25">
      <c r="A10" s="24"/>
      <c r="B10" s="18"/>
      <c r="C10" s="25"/>
      <c r="D10" s="13" t="s">
        <v>5</v>
      </c>
      <c r="E10" s="14"/>
      <c r="F10" s="13" t="s">
        <v>6</v>
      </c>
      <c r="G10" s="14"/>
      <c r="H10" s="13" t="s">
        <v>7</v>
      </c>
      <c r="I10" s="14"/>
      <c r="J10" s="13" t="s">
        <v>8</v>
      </c>
      <c r="K10" s="14"/>
      <c r="L10" s="13" t="s">
        <v>5</v>
      </c>
      <c r="M10" s="14"/>
      <c r="N10" s="13" t="s">
        <v>6</v>
      </c>
      <c r="O10" s="14"/>
      <c r="P10" s="13" t="s">
        <v>7</v>
      </c>
      <c r="Q10" s="14"/>
      <c r="R10" s="13" t="s">
        <v>27</v>
      </c>
      <c r="S10" s="14"/>
      <c r="T10" s="13" t="s">
        <v>5</v>
      </c>
      <c r="U10" s="14"/>
      <c r="V10" s="13" t="s">
        <v>6</v>
      </c>
      <c r="W10" s="14"/>
      <c r="X10" s="13" t="s">
        <v>7</v>
      </c>
      <c r="Y10" s="14"/>
      <c r="Z10" s="13" t="s">
        <v>8</v>
      </c>
      <c r="AA10" s="14"/>
    </row>
    <row r="11" spans="1:27" ht="10.5" thickBot="1" x14ac:dyDescent="0.25">
      <c r="A11" s="26"/>
      <c r="B11" s="27"/>
      <c r="C11" s="28"/>
      <c r="D11" s="5" t="s">
        <v>9</v>
      </c>
      <c r="E11" s="5" t="s">
        <v>10</v>
      </c>
      <c r="F11" s="5" t="s">
        <v>9</v>
      </c>
      <c r="G11" s="5" t="s">
        <v>10</v>
      </c>
      <c r="H11" s="5" t="s">
        <v>9</v>
      </c>
      <c r="I11" s="5" t="s">
        <v>10</v>
      </c>
      <c r="J11" s="5" t="s">
        <v>9</v>
      </c>
      <c r="K11" s="5" t="s">
        <v>10</v>
      </c>
      <c r="L11" s="5" t="s">
        <v>9</v>
      </c>
      <c r="M11" s="5" t="s">
        <v>10</v>
      </c>
      <c r="N11" s="5" t="s">
        <v>9</v>
      </c>
      <c r="O11" s="5" t="s">
        <v>10</v>
      </c>
      <c r="P11" s="5" t="s">
        <v>9</v>
      </c>
      <c r="Q11" s="5" t="s">
        <v>10</v>
      </c>
      <c r="R11" s="5" t="s">
        <v>9</v>
      </c>
      <c r="S11" s="5" t="s">
        <v>10</v>
      </c>
      <c r="T11" s="5" t="s">
        <v>9</v>
      </c>
      <c r="U11" s="5" t="s">
        <v>10</v>
      </c>
      <c r="V11" s="6" t="s">
        <v>9</v>
      </c>
      <c r="W11" s="6" t="s">
        <v>10</v>
      </c>
      <c r="X11" s="11" t="s">
        <v>9</v>
      </c>
      <c r="Y11" s="11" t="s">
        <v>10</v>
      </c>
      <c r="Z11" s="12" t="s">
        <v>9</v>
      </c>
      <c r="AA11" s="12" t="s">
        <v>10</v>
      </c>
    </row>
    <row r="12" spans="1:27" ht="10.5" thickBot="1" x14ac:dyDescent="0.25">
      <c r="A12" s="15" t="s">
        <v>11</v>
      </c>
      <c r="B12" s="16"/>
      <c r="C12" s="14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>
        <v>396.20703018</v>
      </c>
      <c r="M12" s="1">
        <v>0</v>
      </c>
      <c r="N12" s="1">
        <v>394.76719609999998</v>
      </c>
      <c r="O12" s="1">
        <v>0</v>
      </c>
      <c r="P12" s="1">
        <v>396.90385293999998</v>
      </c>
      <c r="Q12" s="1">
        <v>0</v>
      </c>
      <c r="R12" s="2">
        <v>274998153.00999999</v>
      </c>
      <c r="S12" s="2">
        <v>0</v>
      </c>
      <c r="T12" s="2">
        <v>317146536.82999998</v>
      </c>
      <c r="U12" s="2">
        <v>0</v>
      </c>
      <c r="V12" s="2">
        <v>319125868.19</v>
      </c>
      <c r="W12" s="2">
        <v>0</v>
      </c>
      <c r="X12" s="2">
        <v>310502936.64999998</v>
      </c>
      <c r="Y12" s="2">
        <v>0</v>
      </c>
      <c r="Z12" s="2">
        <v>280446645.94</v>
      </c>
      <c r="AA12" s="2">
        <v>0</v>
      </c>
    </row>
    <row r="13" spans="1:27" ht="10.5" thickBot="1" x14ac:dyDescent="0.25">
      <c r="A13" s="15" t="s">
        <v>12</v>
      </c>
      <c r="B13" s="16"/>
      <c r="C13" s="14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>
        <v>16.150945610000001</v>
      </c>
      <c r="M13" s="1">
        <v>1.615094561</v>
      </c>
      <c r="N13" s="1">
        <v>16.165520239999999</v>
      </c>
      <c r="O13" s="1">
        <v>1.616552024</v>
      </c>
      <c r="P13" s="1">
        <v>6.0241858700000002</v>
      </c>
      <c r="Q13" s="1">
        <v>0.60241858699999995</v>
      </c>
      <c r="R13" s="2">
        <v>120671601.13</v>
      </c>
      <c r="S13" s="2">
        <v>12067160.109999999</v>
      </c>
      <c r="T13" s="2">
        <v>156646900.27000001</v>
      </c>
      <c r="U13" s="2">
        <v>15664690.030000001</v>
      </c>
      <c r="V13" s="2">
        <v>146402283.27000001</v>
      </c>
      <c r="W13" s="2">
        <v>14640228.319999998</v>
      </c>
      <c r="X13" s="2">
        <v>145476640.19</v>
      </c>
      <c r="Y13" s="2">
        <v>14547664.02</v>
      </c>
      <c r="Z13" s="2">
        <v>145193446.06</v>
      </c>
      <c r="AA13" s="2">
        <v>14519344.609999999</v>
      </c>
    </row>
    <row r="14" spans="1:27" ht="10.5" thickBot="1" x14ac:dyDescent="0.25">
      <c r="A14" s="15" t="s">
        <v>13</v>
      </c>
      <c r="B14" s="16"/>
      <c r="C14" s="14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>
        <v>382.89596840000002</v>
      </c>
      <c r="M14" s="1">
        <v>76.579193680000003</v>
      </c>
      <c r="N14" s="1">
        <v>368.70013627999998</v>
      </c>
      <c r="O14" s="1">
        <v>73.740027256000005</v>
      </c>
      <c r="P14" s="1">
        <v>572.02075117000004</v>
      </c>
      <c r="Q14" s="1">
        <v>114.404150234</v>
      </c>
      <c r="R14" s="2">
        <v>580414061.41999996</v>
      </c>
      <c r="S14" s="2">
        <v>116082812.28</v>
      </c>
      <c r="T14" s="2">
        <v>375111383.24000001</v>
      </c>
      <c r="U14" s="2">
        <v>75022276.650000006</v>
      </c>
      <c r="V14" s="2">
        <v>459500046.5</v>
      </c>
      <c r="W14" s="2">
        <v>91900009.299999997</v>
      </c>
      <c r="X14" s="2">
        <v>450607490.93000001</v>
      </c>
      <c r="Y14" s="2">
        <v>90121498.189999998</v>
      </c>
      <c r="Z14" s="2">
        <v>458618106.79000002</v>
      </c>
      <c r="AA14" s="2">
        <v>91723621.359999999</v>
      </c>
    </row>
    <row r="15" spans="1:27" ht="10.5" thickBot="1" x14ac:dyDescent="0.25">
      <c r="A15" s="15" t="s">
        <v>14</v>
      </c>
      <c r="B15" s="16"/>
      <c r="C15" s="14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>
        <v>1321.3590239800001</v>
      </c>
      <c r="M15" s="1">
        <v>660.67951199000004</v>
      </c>
      <c r="N15" s="1">
        <v>1336.30333911</v>
      </c>
      <c r="O15" s="1">
        <v>668.15166955500001</v>
      </c>
      <c r="P15" s="1">
        <v>1369.91651417</v>
      </c>
      <c r="Q15" s="1">
        <v>684.95825708500001</v>
      </c>
      <c r="R15" s="2">
        <v>124996255.95999999</v>
      </c>
      <c r="S15" s="2">
        <v>43748689.590000004</v>
      </c>
      <c r="T15" s="2">
        <v>131428505.98999999</v>
      </c>
      <c r="U15" s="2">
        <v>45999977.090000004</v>
      </c>
      <c r="V15" s="2">
        <v>140784907.84</v>
      </c>
      <c r="W15" s="2">
        <v>49274717.740000002</v>
      </c>
      <c r="X15" s="2">
        <v>151958492.75999999</v>
      </c>
      <c r="Y15" s="2">
        <v>53185472.469999999</v>
      </c>
      <c r="Z15" s="2">
        <v>150735385.81</v>
      </c>
      <c r="AA15" s="2">
        <v>52757385.039999999</v>
      </c>
    </row>
    <row r="16" spans="1:27" ht="10.5" thickBot="1" x14ac:dyDescent="0.25">
      <c r="A16" s="15" t="s">
        <v>15</v>
      </c>
      <c r="B16" s="16"/>
      <c r="C16" s="14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>
        <v>729.65141545999995</v>
      </c>
      <c r="M16" s="1">
        <v>729.65141545999995</v>
      </c>
      <c r="N16" s="1">
        <v>707.77054807000002</v>
      </c>
      <c r="O16" s="1">
        <v>707.77054807000002</v>
      </c>
      <c r="P16" s="1">
        <v>745.88169151</v>
      </c>
      <c r="Q16" s="1">
        <v>745.88169151</v>
      </c>
      <c r="R16" s="2">
        <v>1143421322.1300001</v>
      </c>
      <c r="S16" s="2">
        <v>571710661.08000004</v>
      </c>
      <c r="T16" s="2">
        <v>1149906492.05</v>
      </c>
      <c r="U16" s="2">
        <v>574953246.02999997</v>
      </c>
      <c r="V16" s="2">
        <v>1168539146.6199999</v>
      </c>
      <c r="W16" s="2">
        <v>584269573.33000004</v>
      </c>
      <c r="X16" s="2">
        <v>1199914929.3399999</v>
      </c>
      <c r="Y16" s="2">
        <v>599957464.66999996</v>
      </c>
      <c r="Z16" s="2">
        <v>1181732531</v>
      </c>
      <c r="AA16" s="2">
        <v>590866265.50999999</v>
      </c>
    </row>
    <row r="17" spans="1:27" ht="10.5" thickBot="1" x14ac:dyDescent="0.25">
      <c r="A17" s="15" t="s">
        <v>16</v>
      </c>
      <c r="B17" s="16"/>
      <c r="C17" s="14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>
        <v>266.99895477000001</v>
      </c>
      <c r="M17" s="1">
        <v>333.7486934625</v>
      </c>
      <c r="N17" s="1">
        <v>312.57563658999999</v>
      </c>
      <c r="O17" s="1">
        <v>390.71954573750003</v>
      </c>
      <c r="P17" s="1">
        <v>354.45851262000002</v>
      </c>
      <c r="Q17" s="1">
        <v>443.07314077500001</v>
      </c>
      <c r="R17" s="2">
        <v>828192336.25</v>
      </c>
      <c r="S17" s="2">
        <v>828192336.25</v>
      </c>
      <c r="T17" s="2">
        <v>792642622.02999997</v>
      </c>
      <c r="U17" s="2">
        <v>792642622.02999997</v>
      </c>
      <c r="V17" s="2">
        <v>783135081.39999998</v>
      </c>
      <c r="W17" s="2">
        <v>783135081.39999998</v>
      </c>
      <c r="X17" s="2">
        <v>824405739.53999996</v>
      </c>
      <c r="Y17" s="2">
        <v>824405739.53999996</v>
      </c>
      <c r="Z17" s="2">
        <v>449396654.72000003</v>
      </c>
      <c r="AA17" s="2">
        <v>449396654.72000003</v>
      </c>
    </row>
    <row r="18" spans="1:27" ht="10.5" thickBot="1" x14ac:dyDescent="0.25">
      <c r="A18" s="15" t="s">
        <v>17</v>
      </c>
      <c r="B18" s="16"/>
      <c r="C18" s="14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>
        <v>7.5742101599999998</v>
      </c>
      <c r="M18" s="1">
        <v>11.36131524</v>
      </c>
      <c r="N18" s="1">
        <v>7.6463920600000002</v>
      </c>
      <c r="O18" s="1">
        <v>11.46958809</v>
      </c>
      <c r="P18" s="1">
        <v>7.4139269800000003</v>
      </c>
      <c r="Q18" s="1">
        <v>11.120890470000001</v>
      </c>
      <c r="R18" s="2">
        <v>436834304.81999999</v>
      </c>
      <c r="S18" s="2">
        <v>546042881.02999997</v>
      </c>
      <c r="T18" s="2">
        <v>473608229.36000001</v>
      </c>
      <c r="U18" s="2">
        <v>592010286.70000005</v>
      </c>
      <c r="V18" s="2">
        <v>485256031.51999998</v>
      </c>
      <c r="W18" s="2">
        <v>606570039.38999999</v>
      </c>
      <c r="X18" s="2">
        <v>500697649.91000003</v>
      </c>
      <c r="Y18" s="2">
        <v>625872062.39999998</v>
      </c>
      <c r="Z18" s="2">
        <v>809619387.05999994</v>
      </c>
      <c r="AA18" s="2">
        <v>1012024233.8200001</v>
      </c>
    </row>
    <row r="19" spans="1:27" ht="10.5" thickBot="1" x14ac:dyDescent="0.25">
      <c r="A19" s="15" t="s">
        <v>23</v>
      </c>
      <c r="B19" s="16"/>
      <c r="C19" s="14"/>
      <c r="D19" s="1" t="s">
        <v>28</v>
      </c>
      <c r="E19" s="1" t="s">
        <v>28</v>
      </c>
      <c r="F19" s="1" t="s">
        <v>28</v>
      </c>
      <c r="G19" s="1" t="s">
        <v>28</v>
      </c>
      <c r="H19" s="1" t="s">
        <v>28</v>
      </c>
      <c r="I19" s="1" t="s">
        <v>28</v>
      </c>
      <c r="J19" s="1" t="s">
        <v>28</v>
      </c>
      <c r="K19" s="1" t="s">
        <v>28</v>
      </c>
      <c r="L19" s="1" t="s">
        <v>28</v>
      </c>
      <c r="M19" s="1" t="s">
        <v>28</v>
      </c>
      <c r="N19" s="1" t="s">
        <v>28</v>
      </c>
      <c r="O19" s="1" t="s">
        <v>28</v>
      </c>
      <c r="P19" s="1" t="s">
        <v>28</v>
      </c>
      <c r="Q19" s="1" t="s">
        <v>28</v>
      </c>
      <c r="R19" s="2">
        <v>26614634.109999999</v>
      </c>
      <c r="S19" s="2">
        <v>39921951.159999996</v>
      </c>
      <c r="T19" s="2">
        <v>32788151.280000001</v>
      </c>
      <c r="U19" s="2">
        <v>49182226.93</v>
      </c>
      <c r="V19" s="2">
        <v>37584990.079999998</v>
      </c>
      <c r="W19" s="2">
        <v>56377485.130000003</v>
      </c>
      <c r="X19" s="2">
        <v>31721985.079999998</v>
      </c>
      <c r="Y19" s="2">
        <v>47582977.630000003</v>
      </c>
      <c r="Z19" s="2">
        <v>10566588.040000001</v>
      </c>
      <c r="AA19" s="2">
        <v>15849882.069999998</v>
      </c>
    </row>
    <row r="20" spans="1:27" ht="10.5" thickBot="1" x14ac:dyDescent="0.25">
      <c r="A20" s="15" t="s">
        <v>24</v>
      </c>
      <c r="B20" s="16"/>
      <c r="C20" s="14"/>
      <c r="D20" s="1" t="s">
        <v>28</v>
      </c>
      <c r="E20" s="1" t="s">
        <v>28</v>
      </c>
      <c r="F20" s="1" t="s">
        <v>28</v>
      </c>
      <c r="G20" s="1" t="s">
        <v>28</v>
      </c>
      <c r="H20" s="1" t="s">
        <v>28</v>
      </c>
      <c r="I20" s="1" t="s">
        <v>28</v>
      </c>
      <c r="J20" s="1" t="s">
        <v>28</v>
      </c>
      <c r="K20" s="1" t="s">
        <v>28</v>
      </c>
      <c r="L20" s="1" t="s">
        <v>28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28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</row>
    <row r="21" spans="1:27" ht="10.5" thickBot="1" x14ac:dyDescent="0.25">
      <c r="A21" s="15" t="s">
        <v>25</v>
      </c>
      <c r="B21" s="16"/>
      <c r="C21" s="14"/>
      <c r="D21" s="1" t="s">
        <v>28</v>
      </c>
      <c r="E21" s="1" t="s">
        <v>28</v>
      </c>
      <c r="F21" s="1" t="s">
        <v>28</v>
      </c>
      <c r="G21" s="1" t="s">
        <v>28</v>
      </c>
      <c r="H21" s="1" t="s">
        <v>28</v>
      </c>
      <c r="I21" s="1" t="s">
        <v>28</v>
      </c>
      <c r="J21" s="1" t="s">
        <v>28</v>
      </c>
      <c r="K21" s="1" t="s">
        <v>28</v>
      </c>
      <c r="L21" s="1" t="s">
        <v>28</v>
      </c>
      <c r="M21" s="1" t="s">
        <v>28</v>
      </c>
      <c r="N21" s="1" t="s">
        <v>28</v>
      </c>
      <c r="O21" s="1" t="s">
        <v>28</v>
      </c>
      <c r="P21" s="1" t="s">
        <v>28</v>
      </c>
      <c r="Q21" s="1" t="s">
        <v>28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</row>
    <row r="22" spans="1:27" ht="10.5" thickBot="1" x14ac:dyDescent="0.25">
      <c r="A22" s="15" t="s">
        <v>18</v>
      </c>
      <c r="B22" s="16"/>
      <c r="C22" s="14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>
        <v>3120.83754856</v>
      </c>
      <c r="M22" s="1">
        <v>1813.6352243935</v>
      </c>
      <c r="N22" s="1">
        <v>3143.92876845</v>
      </c>
      <c r="O22" s="1">
        <v>1853.4679307325</v>
      </c>
      <c r="P22" s="1">
        <v>3452.61943526</v>
      </c>
      <c r="Q22" s="1">
        <v>2000.040548661</v>
      </c>
      <c r="R22" s="2">
        <v>3536142668.8300004</v>
      </c>
      <c r="S22" s="2">
        <v>2157766491.5</v>
      </c>
      <c r="T22" s="2">
        <f t="shared" ref="T22:Y22" si="0">SUM(T12:T21)</f>
        <v>3429278821.0500002</v>
      </c>
      <c r="U22" s="2">
        <f t="shared" si="0"/>
        <v>2145475325.46</v>
      </c>
      <c r="V22" s="2">
        <f t="shared" si="0"/>
        <v>3540328355.4200001</v>
      </c>
      <c r="W22" s="2">
        <f t="shared" si="0"/>
        <v>2186167134.6100001</v>
      </c>
      <c r="X22" s="2">
        <f t="shared" si="0"/>
        <v>3615285864.3999996</v>
      </c>
      <c r="Y22" s="2">
        <f t="shared" si="0"/>
        <v>2255672878.9200001</v>
      </c>
      <c r="Z22" s="2">
        <f t="shared" ref="Z22:AA22" si="1">SUM(Z12:Z21)</f>
        <v>3486308745.4199996</v>
      </c>
      <c r="AA22" s="2">
        <f t="shared" si="1"/>
        <v>2227137387.1300001</v>
      </c>
    </row>
    <row r="23" spans="1:27" ht="10.5" thickBot="1" x14ac:dyDescent="0.25">
      <c r="A23" s="15" t="s">
        <v>19</v>
      </c>
      <c r="B23" s="16"/>
      <c r="C23" s="14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>
        <v>20.527992399999999</v>
      </c>
      <c r="M23" s="1">
        <v>0</v>
      </c>
      <c r="N23" s="1">
        <v>22.805185120000001</v>
      </c>
      <c r="O23" s="1">
        <v>0</v>
      </c>
      <c r="P23" s="1">
        <v>22.143178649999999</v>
      </c>
      <c r="Q23" s="1">
        <v>0</v>
      </c>
      <c r="R23" s="2">
        <v>19327503.75</v>
      </c>
      <c r="S23" s="2">
        <v>0</v>
      </c>
      <c r="T23" s="2">
        <v>24300811.98</v>
      </c>
      <c r="U23" s="2">
        <v>0</v>
      </c>
      <c r="V23" s="2">
        <f>[1]Hoja1!$K$15*-1</f>
        <v>25872461.100000001</v>
      </c>
      <c r="W23" s="2">
        <v>0</v>
      </c>
      <c r="X23" s="2">
        <f>[1]Sheet1!$D$14*-1</f>
        <v>26253437.719999999</v>
      </c>
      <c r="Y23" s="2">
        <v>0</v>
      </c>
      <c r="Z23" s="2">
        <v>32118776.77</v>
      </c>
      <c r="AA23" s="2">
        <v>0</v>
      </c>
    </row>
    <row r="24" spans="1:27" ht="10.5" thickBot="1" x14ac:dyDescent="0.25">
      <c r="A24" s="15" t="s">
        <v>20</v>
      </c>
      <c r="B24" s="16"/>
      <c r="C24" s="14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>
        <v>3100.3095561599998</v>
      </c>
      <c r="M24" s="1">
        <v>1793.1072319934999</v>
      </c>
      <c r="N24" s="1">
        <v>3121.1235833300002</v>
      </c>
      <c r="O24" s="1">
        <v>1830.6627456125</v>
      </c>
      <c r="P24" s="1">
        <v>3430.4762566099998</v>
      </c>
      <c r="Q24" s="1">
        <v>1977.897370011</v>
      </c>
      <c r="R24" s="2">
        <v>3516815165.0800004</v>
      </c>
      <c r="S24" s="2">
        <v>2138438987.75</v>
      </c>
      <c r="T24" s="2">
        <f>T22-T23</f>
        <v>3404978009.0700002</v>
      </c>
      <c r="U24" s="2">
        <f>U22-T23</f>
        <v>2121174513.48</v>
      </c>
      <c r="V24" s="2">
        <f>V22-V23</f>
        <v>3514455894.3200002</v>
      </c>
      <c r="W24" s="2">
        <f>W22-V23</f>
        <v>2160294673.5100002</v>
      </c>
      <c r="X24" s="2">
        <f>X22-X23</f>
        <v>3589032426.6799998</v>
      </c>
      <c r="Y24" s="2">
        <f>Y22-X23</f>
        <v>2229419441.2000003</v>
      </c>
      <c r="Z24" s="2">
        <f>Z22-Z23</f>
        <v>3454189968.6499996</v>
      </c>
      <c r="AA24" s="2">
        <f>AA22-Z23</f>
        <v>2195018610.3600001</v>
      </c>
    </row>
    <row r="25" spans="1:27" ht="10.5" thickBot="1" x14ac:dyDescent="0.25">
      <c r="A25" s="15" t="s">
        <v>21</v>
      </c>
      <c r="B25" s="16"/>
      <c r="C25" s="14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>
        <v>304.44350163000001</v>
      </c>
      <c r="M25" s="1">
        <v>0</v>
      </c>
      <c r="N25" s="1">
        <v>306.00042159999998</v>
      </c>
      <c r="O25" s="1">
        <v>0</v>
      </c>
      <c r="P25" s="1">
        <v>306.53409445</v>
      </c>
      <c r="Q25" s="1">
        <v>0</v>
      </c>
      <c r="R25" s="2">
        <v>306861712.77000004</v>
      </c>
      <c r="S25" s="2">
        <v>0</v>
      </c>
      <c r="T25" s="2">
        <f>[1]Hoja1!$D$17</f>
        <v>285768977.88999999</v>
      </c>
      <c r="U25" s="2">
        <v>0</v>
      </c>
      <c r="V25" s="2">
        <f>[1]Hoja1!$K$17</f>
        <v>280709728.75999999</v>
      </c>
      <c r="W25" s="2">
        <v>0</v>
      </c>
      <c r="X25" s="2">
        <f>[1]Sheet1!$D$16</f>
        <v>294839908.38</v>
      </c>
      <c r="Y25" s="2">
        <v>0</v>
      </c>
      <c r="Z25" s="2">
        <v>315696749.42000002</v>
      </c>
      <c r="AA25" s="2">
        <v>0</v>
      </c>
    </row>
    <row r="26" spans="1:27" ht="10.5" thickBot="1" x14ac:dyDescent="0.25">
      <c r="A26" s="15" t="s">
        <v>22</v>
      </c>
      <c r="B26" s="16"/>
      <c r="C26" s="14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>
        <v>0</v>
      </c>
      <c r="M26" s="1">
        <v>16.978544071317</v>
      </c>
      <c r="N26" s="1">
        <v>0</v>
      </c>
      <c r="O26" s="1">
        <v>16.715280973154002</v>
      </c>
      <c r="P26" s="1">
        <v>0</v>
      </c>
      <c r="Q26" s="1">
        <v>15.497977756464</v>
      </c>
      <c r="R26" s="1">
        <v>0</v>
      </c>
      <c r="S26" s="1">
        <v>14.349799761781865</v>
      </c>
      <c r="T26" s="1">
        <v>0</v>
      </c>
      <c r="U26" s="10">
        <f>T25/U24</f>
        <v>0.13472204954092498</v>
      </c>
      <c r="V26" s="1">
        <v>0</v>
      </c>
      <c r="W26" s="10">
        <f>V25/W24</f>
        <v>0.12994048089926033</v>
      </c>
      <c r="X26" s="1">
        <v>0</v>
      </c>
      <c r="Y26" s="10">
        <f>X25/Y24</f>
        <v>0.1322496354572473</v>
      </c>
      <c r="Z26" s="1">
        <v>0</v>
      </c>
      <c r="AA26" s="10">
        <f>Z25/AA24</f>
        <v>0.14382417895227928</v>
      </c>
    </row>
    <row r="28" spans="1:27" ht="12.75" customHeight="1" x14ac:dyDescent="0.2">
      <c r="A28" s="4" t="s">
        <v>34</v>
      </c>
    </row>
    <row r="29" spans="1:27" ht="12.75" customHeight="1" x14ac:dyDescent="0.2">
      <c r="A29" s="7" t="s">
        <v>29</v>
      </c>
      <c r="B29" s="4" t="s">
        <v>36</v>
      </c>
      <c r="Q29" s="3"/>
      <c r="R29" s="3"/>
    </row>
    <row r="30" spans="1:27" ht="12.75" customHeight="1" x14ac:dyDescent="0.2">
      <c r="A30" s="7" t="s">
        <v>30</v>
      </c>
      <c r="B30" s="8" t="s">
        <v>31</v>
      </c>
    </row>
    <row r="31" spans="1:27" ht="12.75" customHeight="1" x14ac:dyDescent="0.25">
      <c r="A31" s="9" t="s">
        <v>32</v>
      </c>
      <c r="B31" s="4" t="s">
        <v>33</v>
      </c>
    </row>
  </sheetData>
  <mergeCells count="40">
    <mergeCell ref="A4:AA6"/>
    <mergeCell ref="A17:C17"/>
    <mergeCell ref="A18:C18"/>
    <mergeCell ref="V10:W10"/>
    <mergeCell ref="V9:W9"/>
    <mergeCell ref="Z9:AA9"/>
    <mergeCell ref="Z10:AA10"/>
    <mergeCell ref="R10:S10"/>
    <mergeCell ref="T10:U10"/>
    <mergeCell ref="A13:C13"/>
    <mergeCell ref="A14:C14"/>
    <mergeCell ref="A15:C15"/>
    <mergeCell ref="X9:Y9"/>
    <mergeCell ref="X10:Y10"/>
    <mergeCell ref="A22:C22"/>
    <mergeCell ref="A23:C23"/>
    <mergeCell ref="A24:C24"/>
    <mergeCell ref="A25:C25"/>
    <mergeCell ref="A26:C26"/>
    <mergeCell ref="A21:C21"/>
    <mergeCell ref="A1:U1"/>
    <mergeCell ref="A7:U7"/>
    <mergeCell ref="L10:M10"/>
    <mergeCell ref="N10:O10"/>
    <mergeCell ref="A12:C12"/>
    <mergeCell ref="A8:U8"/>
    <mergeCell ref="A9:C11"/>
    <mergeCell ref="D9:E9"/>
    <mergeCell ref="F9:M9"/>
    <mergeCell ref="N9:U9"/>
    <mergeCell ref="D10:E10"/>
    <mergeCell ref="A16:C16"/>
    <mergeCell ref="P10:Q10"/>
    <mergeCell ref="A2:AA2"/>
    <mergeCell ref="A3:AA3"/>
    <mergeCell ref="F10:G10"/>
    <mergeCell ref="H10:I10"/>
    <mergeCell ref="J10:K10"/>
    <mergeCell ref="A19:C19"/>
    <mergeCell ref="A20:C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2017-03-23T13:23:54Z</dcterms:created>
  <dcterms:modified xsi:type="dcterms:W3CDTF">2017-11-29T20:35:50Z</dcterms:modified>
</cp:coreProperties>
</file>