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4" i="1" l="1"/>
  <c r="T24" i="1"/>
  <c r="T23" i="1"/>
  <c r="P24" i="1"/>
  <c r="S24" i="1" l="1"/>
  <c r="Q24" i="1"/>
  <c r="R24" i="1"/>
  <c r="R23" i="1"/>
  <c r="N24" i="1" l="1"/>
  <c r="N23" i="1" l="1"/>
  <c r="L23" i="1"/>
  <c r="U22" i="1"/>
  <c r="T22" i="1"/>
  <c r="O22" i="1"/>
  <c r="N22" i="1"/>
  <c r="M22" i="1"/>
  <c r="M24" i="1" s="1"/>
  <c r="L22" i="1"/>
  <c r="K22" i="1"/>
  <c r="K24" i="1" s="1"/>
  <c r="J22" i="1"/>
  <c r="J24" i="1" s="1"/>
  <c r="L24" i="1" l="1"/>
  <c r="O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<sst xmlns="http://schemas.openxmlformats.org/spreadsheetml/2006/main" count="74" uniqueCount="35">
  <si>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</si>
  <si>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</si>
  <si>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</si>
  <si>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</si>
  <si>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</si>
  <si>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</si>
  <si>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</si>
  <si>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</si>
  <si>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</si>
  <si>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</si>
  <si>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</si>
  <si>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</si>
  <si>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</si>
  <si>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</si>
  <si>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</si>
  <si>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</si>
  <si>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</si>
  <si>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</si>
  <si>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</si>
  <si>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</si>
  <si>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</si>
  <si>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</si>
  <si>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</si>
  <si>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</si>
  <si>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</si>
  <si>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</si>
  <si>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</si>
  <si>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</si>
  <si>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</si>
  <si>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</si>
  <si>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</si>
  <si>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BANCO  PICHINCHA  PANAMÁ, S. A.</t>
  </si>
  <si>
    <t>Cifras preliminares 2017</t>
  </si>
  <si>
    <t>ADECUACION DE CAPITAL
 A DICIEMBRE 2017
( en millones de balboas)</t>
  </si>
  <si>
    <t>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</si>
</sst>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4" fontId="6" fillId="4" borderId="18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43" fontId="5" fillId="0" borderId="0" xfId="2" applyFont="1"/>
    <xf numFmtId="166" fontId="5" fillId="0" borderId="13" xfId="2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N10" sqref="N10:O10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9" width="8.28515625" customWidth="1"/>
    <col min="20" max="20" width="10.85546875" bestFit="1" customWidth="1"/>
    <col min="21" max="21" width="8.28515625" customWidth="1"/>
  </cols>
  <sheetData>
    <row r="1" spans="1:21" x14ac:dyDescent="0.2">
      <c r="A1" s="3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9.5" customHeight="1" x14ac:dyDescent="0.2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18.75" customHeight="1" x14ac:dyDescent="0.2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8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8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1" ht="13.5" thickBot="1" x14ac:dyDescent="0.25">
      <c r="A8" s="36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21" ht="13.5" thickBot="1" x14ac:dyDescent="0.25">
      <c r="A9" s="21" t="s">
        <v>0</v>
      </c>
      <c r="B9" s="22"/>
      <c r="C9" s="23"/>
      <c r="D9" s="31" t="s">
        <v>2</v>
      </c>
      <c r="E9" s="32"/>
      <c r="F9" s="30">
        <v>2016</v>
      </c>
      <c r="G9" s="20"/>
      <c r="H9" s="20"/>
      <c r="I9" s="20"/>
      <c r="J9" s="20"/>
      <c r="K9" s="20"/>
      <c r="L9" s="20"/>
      <c r="M9" s="16"/>
      <c r="N9" s="33" t="s">
        <v>34</v>
      </c>
      <c r="O9" s="34"/>
      <c r="P9" s="34"/>
      <c r="Q9" s="34"/>
      <c r="R9" s="34"/>
      <c r="S9" s="34"/>
      <c r="T9" s="34"/>
      <c r="U9" s="35"/>
    </row>
    <row r="10" spans="1:21" ht="13.5" thickBot="1" x14ac:dyDescent="0.25">
      <c r="A10" s="24"/>
      <c r="B10" s="25"/>
      <c r="C10" s="26"/>
      <c r="D10" s="15" t="s">
        <v>3</v>
      </c>
      <c r="E10" s="16"/>
      <c r="F10" s="15" t="s">
        <v>4</v>
      </c>
      <c r="G10" s="16"/>
      <c r="H10" s="15" t="s">
        <v>5</v>
      </c>
      <c r="I10" s="16"/>
      <c r="J10" s="17" t="s">
        <v>29</v>
      </c>
      <c r="K10" s="18"/>
      <c r="L10" s="15" t="s">
        <v>3</v>
      </c>
      <c r="M10" s="16"/>
      <c r="N10" s="15" t="s">
        <v>4</v>
      </c>
      <c r="O10" s="16"/>
      <c r="P10" s="15" t="s">
        <v>5</v>
      </c>
      <c r="Q10" s="16"/>
      <c r="R10" s="17" t="s">
        <v>30</v>
      </c>
      <c r="S10" s="18"/>
      <c r="T10" s="15" t="s">
        <v>3</v>
      </c>
      <c r="U10" s="16"/>
    </row>
    <row r="11" spans="1:21" ht="13.5" thickBot="1" x14ac:dyDescent="0.25">
      <c r="A11" s="27"/>
      <c r="B11" s="28"/>
      <c r="C11" s="29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9" t="s">
        <v>8</v>
      </c>
      <c r="B12" s="20"/>
      <c r="C12" s="16"/>
      <c r="D12" s="4">
        <v>80.203350040000004</v>
      </c>
      <c r="E12" s="4">
        <v>0</v>
      </c>
      <c r="F12" s="4">
        <v>108.50513358000001</v>
      </c>
      <c r="G12" s="4">
        <v>0</v>
      </c>
      <c r="H12" s="4">
        <v>129.59019305999999</v>
      </c>
      <c r="I12" s="4">
        <v>0</v>
      </c>
      <c r="J12" s="9">
        <v>311468469.69999999</v>
      </c>
      <c r="K12" s="9">
        <v>0</v>
      </c>
      <c r="L12" s="10">
        <v>271831404.54000002</v>
      </c>
      <c r="M12" s="10">
        <v>0</v>
      </c>
      <c r="N12" s="9">
        <v>246152691.88999999</v>
      </c>
      <c r="O12" s="9">
        <v>0</v>
      </c>
      <c r="P12" s="4">
        <v>2051.9758680999998</v>
      </c>
      <c r="Q12" s="4">
        <v>0</v>
      </c>
      <c r="R12" s="4">
        <v>205.94912318999999</v>
      </c>
      <c r="S12" s="4">
        <v>0</v>
      </c>
      <c r="T12" s="9">
        <v>404428145.74000001</v>
      </c>
      <c r="U12" s="9">
        <v>0</v>
      </c>
    </row>
    <row r="13" spans="1:21" ht="13.5" thickBot="1" x14ac:dyDescent="0.25">
      <c r="A13" s="19" t="s">
        <v>9</v>
      </c>
      <c r="B13" s="20"/>
      <c r="C13" s="16"/>
      <c r="D13" s="4">
        <v>128.9135656</v>
      </c>
      <c r="E13" s="4">
        <v>12.89135656</v>
      </c>
      <c r="F13" s="4">
        <v>196.36526581999999</v>
      </c>
      <c r="G13" s="4">
        <v>19.636526581999998</v>
      </c>
      <c r="H13" s="4">
        <v>167.21442492</v>
      </c>
      <c r="I13" s="4">
        <v>16.721442492000001</v>
      </c>
      <c r="J13" s="9">
        <v>11380270.890000001</v>
      </c>
      <c r="K13" s="9">
        <v>1138027.0900000001</v>
      </c>
      <c r="L13" s="10">
        <v>17762479.93</v>
      </c>
      <c r="M13" s="10">
        <v>1776248</v>
      </c>
      <c r="N13" s="9">
        <v>34208571.810000002</v>
      </c>
      <c r="O13" s="9">
        <v>3420857.18</v>
      </c>
      <c r="P13" s="4">
        <v>285.36228820000002</v>
      </c>
      <c r="Q13" s="4">
        <v>28.536228900000001</v>
      </c>
      <c r="R13" s="4">
        <v>7.1829370099999998</v>
      </c>
      <c r="S13" s="4">
        <v>0.71829369999999992</v>
      </c>
      <c r="T13" s="9">
        <v>33976610.939999998</v>
      </c>
      <c r="U13" s="9">
        <v>3397661.1</v>
      </c>
    </row>
    <row r="14" spans="1:21" ht="13.5" thickBot="1" x14ac:dyDescent="0.25">
      <c r="A14" s="19" t="s">
        <v>10</v>
      </c>
      <c r="B14" s="20"/>
      <c r="C14" s="16"/>
      <c r="D14" s="4">
        <v>171.18793919999999</v>
      </c>
      <c r="E14" s="4">
        <v>34.237587840000003</v>
      </c>
      <c r="F14" s="4">
        <v>142.55014874</v>
      </c>
      <c r="G14" s="4">
        <v>28.510029748000001</v>
      </c>
      <c r="H14" s="4">
        <v>147.41259413</v>
      </c>
      <c r="I14" s="4">
        <v>29.482518826</v>
      </c>
      <c r="J14" s="9">
        <v>87644131.049999997</v>
      </c>
      <c r="K14" s="9">
        <v>17528826.210000001</v>
      </c>
      <c r="L14" s="10">
        <v>48189164.299999997</v>
      </c>
      <c r="M14" s="10">
        <v>9637832.8599999994</v>
      </c>
      <c r="N14" s="9">
        <v>53046807.140000001</v>
      </c>
      <c r="O14" s="9">
        <v>10609361.42</v>
      </c>
      <c r="P14" s="4">
        <v>759.09424200000001</v>
      </c>
      <c r="Q14" s="4">
        <v>151.81884840000001</v>
      </c>
      <c r="R14" s="4">
        <v>54.491260689999997</v>
      </c>
      <c r="S14" s="4">
        <v>10.89825214</v>
      </c>
      <c r="T14" s="9">
        <v>89264886.019999996</v>
      </c>
      <c r="U14" s="9">
        <v>17852977.199999999</v>
      </c>
    </row>
    <row r="15" spans="1:21" ht="13.5" thickBot="1" x14ac:dyDescent="0.25">
      <c r="A15" s="19" t="s">
        <v>11</v>
      </c>
      <c r="B15" s="20"/>
      <c r="C15" s="16"/>
      <c r="D15" s="4">
        <v>0.97428948999999998</v>
      </c>
      <c r="E15" s="4">
        <v>0.48714474499999999</v>
      </c>
      <c r="F15" s="4">
        <v>1.28793614</v>
      </c>
      <c r="G15" s="4">
        <v>0.64396807</v>
      </c>
      <c r="H15" s="4">
        <v>0.93348686999999997</v>
      </c>
      <c r="I15" s="4">
        <v>0.46674343499999998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ht="13.5" thickBot="1" x14ac:dyDescent="0.25">
      <c r="A16" s="19" t="s">
        <v>12</v>
      </c>
      <c r="B16" s="20"/>
      <c r="C16" s="16"/>
      <c r="D16" s="4">
        <v>566.37261288000002</v>
      </c>
      <c r="E16" s="4">
        <v>566.37261288000002</v>
      </c>
      <c r="F16" s="4">
        <v>462.60630279999998</v>
      </c>
      <c r="G16" s="4">
        <v>462.60630279999998</v>
      </c>
      <c r="H16" s="4">
        <v>506.62082397</v>
      </c>
      <c r="I16" s="4">
        <v>506.62082397</v>
      </c>
      <c r="J16" s="9">
        <v>157612756.91</v>
      </c>
      <c r="K16" s="9">
        <v>78806378.459999993</v>
      </c>
      <c r="L16" s="10">
        <v>174267938.72</v>
      </c>
      <c r="M16" s="10">
        <v>87133969.379999995</v>
      </c>
      <c r="N16" s="9">
        <v>192322502.00999999</v>
      </c>
      <c r="O16" s="9">
        <v>96161251.010000005</v>
      </c>
      <c r="P16" s="4">
        <v>1882.0538236000002</v>
      </c>
      <c r="Q16" s="4">
        <v>941.02691189999996</v>
      </c>
      <c r="R16" s="4">
        <v>161.85675043000001</v>
      </c>
      <c r="S16" s="4">
        <v>80.92837523</v>
      </c>
      <c r="T16" s="9">
        <v>315515956.56</v>
      </c>
      <c r="U16" s="9">
        <v>157757978.30000001</v>
      </c>
    </row>
    <row r="17" spans="1:21" ht="13.5" thickBot="1" x14ac:dyDescent="0.25">
      <c r="A17" s="19" t="s">
        <v>13</v>
      </c>
      <c r="B17" s="20"/>
      <c r="C17" s="16"/>
      <c r="D17" s="4">
        <v>2.3213194000000001</v>
      </c>
      <c r="E17" s="4">
        <v>2.9016492500000002</v>
      </c>
      <c r="F17" s="4">
        <v>3.3024034900000001</v>
      </c>
      <c r="G17" s="4">
        <v>4.1280043624999996</v>
      </c>
      <c r="H17" s="4">
        <v>1.9116203300000001</v>
      </c>
      <c r="I17" s="4">
        <v>2.3895254124999998</v>
      </c>
      <c r="J17" s="9">
        <v>368722498</v>
      </c>
      <c r="K17" s="9">
        <v>368722498</v>
      </c>
      <c r="L17" s="10">
        <v>389187783.58999997</v>
      </c>
      <c r="M17" s="10">
        <v>389187783.58999997</v>
      </c>
      <c r="N17" s="9">
        <v>356726647.23000002</v>
      </c>
      <c r="O17" s="9">
        <v>356726647.23000002</v>
      </c>
      <c r="P17" s="4">
        <v>3881.8352633999998</v>
      </c>
      <c r="Q17" s="4">
        <v>3881.8352633999998</v>
      </c>
      <c r="R17" s="4">
        <v>419.17037557999998</v>
      </c>
      <c r="S17" s="4">
        <v>419.17037557999998</v>
      </c>
      <c r="T17" s="9">
        <v>811184839.61000001</v>
      </c>
      <c r="U17" s="9">
        <v>811184839.61000001</v>
      </c>
    </row>
    <row r="18" spans="1:21" ht="13.5" thickBot="1" x14ac:dyDescent="0.25">
      <c r="A18" s="19" t="s">
        <v>14</v>
      </c>
      <c r="B18" s="20"/>
      <c r="C18" s="16"/>
      <c r="D18" s="4">
        <v>2.9049489400000001</v>
      </c>
      <c r="E18" s="4">
        <v>4.35742341</v>
      </c>
      <c r="F18" s="4">
        <v>8.0634764400000005</v>
      </c>
      <c r="G18" s="4">
        <v>12.09521466</v>
      </c>
      <c r="H18" s="4">
        <v>0.89845825999999995</v>
      </c>
      <c r="I18" s="4">
        <v>1.3476873899999999</v>
      </c>
      <c r="J18" s="9">
        <v>1474506.9</v>
      </c>
      <c r="K18" s="9">
        <v>1843133.63</v>
      </c>
      <c r="L18" s="10">
        <v>2463421.5099999998</v>
      </c>
      <c r="M18" s="10">
        <v>3079276.89</v>
      </c>
      <c r="N18" s="9">
        <v>1778849.52</v>
      </c>
      <c r="O18" s="9">
        <v>2223561.9</v>
      </c>
      <c r="P18" s="4">
        <v>15.826441299999999</v>
      </c>
      <c r="Q18" s="4">
        <v>19.7830516</v>
      </c>
      <c r="R18" s="4">
        <v>8.1687137700000019</v>
      </c>
      <c r="S18" s="4">
        <v>10.210892209999999</v>
      </c>
      <c r="T18" s="9">
        <v>16340171.66</v>
      </c>
      <c r="U18" s="9">
        <v>20425214.580000002</v>
      </c>
    </row>
    <row r="19" spans="1:21" ht="13.5" thickBot="1" x14ac:dyDescent="0.25">
      <c r="A19" s="19" t="s">
        <v>15</v>
      </c>
      <c r="B19" s="20"/>
      <c r="C19" s="16"/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9">
        <v>4994580.5600000015</v>
      </c>
      <c r="K19" s="9">
        <v>7491870.8400000008</v>
      </c>
      <c r="L19" s="10">
        <v>5035180.5600000015</v>
      </c>
      <c r="M19" s="10">
        <v>7552770.8400000008</v>
      </c>
      <c r="N19" s="9">
        <v>4625</v>
      </c>
      <c r="O19" s="9">
        <v>6937.5</v>
      </c>
      <c r="P19" s="4">
        <v>4.6249999999999999E-2</v>
      </c>
      <c r="Q19" s="4">
        <v>6.9375000000000006E-2</v>
      </c>
      <c r="R19" s="4">
        <v>4.6249999999999998E-3</v>
      </c>
      <c r="S19" s="4">
        <v>6.9375000000000001E-3</v>
      </c>
      <c r="T19" s="9">
        <v>9250</v>
      </c>
      <c r="U19" s="9">
        <v>13875</v>
      </c>
    </row>
    <row r="20" spans="1:21" ht="13.5" thickBot="1" x14ac:dyDescent="0.25">
      <c r="A20" s="19" t="s">
        <v>16</v>
      </c>
      <c r="B20" s="20"/>
      <c r="C20" s="16"/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19" t="s">
        <v>17</v>
      </c>
      <c r="B21" s="20"/>
      <c r="C21" s="16"/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19" t="s">
        <v>18</v>
      </c>
      <c r="B22" s="20"/>
      <c r="C22" s="16"/>
      <c r="D22" s="4">
        <v>952.87802554999996</v>
      </c>
      <c r="E22" s="4">
        <v>621.24777468499997</v>
      </c>
      <c r="F22" s="4">
        <v>922.68066700999998</v>
      </c>
      <c r="G22" s="4">
        <v>527.62004622250004</v>
      </c>
      <c r="H22" s="4">
        <v>954.58160153999995</v>
      </c>
      <c r="I22" s="4">
        <v>557.02874152549998</v>
      </c>
      <c r="J22" s="9">
        <f>SUM(J12:J21)</f>
        <v>943297214.00999987</v>
      </c>
      <c r="K22" s="9">
        <f t="shared" ref="K22:M22" si="0">SUM(K12:K21)</f>
        <v>475530734.22999996</v>
      </c>
      <c r="L22" s="9">
        <f t="shared" si="0"/>
        <v>908737373.14999986</v>
      </c>
      <c r="M22" s="9">
        <f t="shared" si="0"/>
        <v>498367881.55999994</v>
      </c>
      <c r="N22" s="9">
        <f>SUM(N12:N21)</f>
        <v>884240694.5999999</v>
      </c>
      <c r="O22" s="9">
        <f t="shared" ref="O22:U22" si="1">SUM(O12:O21)</f>
        <v>469148616.24000001</v>
      </c>
      <c r="P22" s="13">
        <v>887.62</v>
      </c>
      <c r="Q22" s="13">
        <v>502.31</v>
      </c>
      <c r="R22" s="12">
        <v>887.62</v>
      </c>
      <c r="S22" s="12">
        <v>502.31</v>
      </c>
      <c r="T22" s="9">
        <f t="shared" si="1"/>
        <v>1670719860.53</v>
      </c>
      <c r="U22" s="9">
        <f t="shared" si="1"/>
        <v>1010632545.7900001</v>
      </c>
    </row>
    <row r="23" spans="1:21" ht="13.5" thickBot="1" x14ac:dyDescent="0.25">
      <c r="A23" s="19" t="s">
        <v>19</v>
      </c>
      <c r="B23" s="20"/>
      <c r="C23" s="16"/>
      <c r="D23" s="4">
        <v>4.6459010000000003</v>
      </c>
      <c r="E23" s="4">
        <v>0</v>
      </c>
      <c r="F23" s="4">
        <v>2.9771440500000002</v>
      </c>
      <c r="G23" s="4">
        <v>0</v>
      </c>
      <c r="H23" s="4">
        <v>2.86104906</v>
      </c>
      <c r="I23" s="4">
        <v>0</v>
      </c>
      <c r="J23" s="9">
        <v>2364964.7200000002</v>
      </c>
      <c r="K23" s="9">
        <v>-1</v>
      </c>
      <c r="L23" s="9">
        <f>-2378225.18*-1</f>
        <v>2378225.1800000002</v>
      </c>
      <c r="M23" s="11">
        <v>0</v>
      </c>
      <c r="N23" s="9">
        <f>-2450459.36*-1</f>
        <v>2450459.36</v>
      </c>
      <c r="O23" s="11">
        <v>0</v>
      </c>
      <c r="P23" s="13">
        <v>2.41</v>
      </c>
      <c r="Q23" s="4">
        <v>0</v>
      </c>
      <c r="R23" s="4">
        <f>-2.51754928*-1</f>
        <v>2.5175492799999999</v>
      </c>
      <c r="S23" s="4">
        <v>0</v>
      </c>
      <c r="T23" s="9">
        <f>-3373458.19*-1</f>
        <v>3373458.19</v>
      </c>
      <c r="U23" s="4">
        <v>0</v>
      </c>
    </row>
    <row r="24" spans="1:21" ht="13.5" thickBot="1" x14ac:dyDescent="0.25">
      <c r="A24" s="19" t="s">
        <v>20</v>
      </c>
      <c r="B24" s="20"/>
      <c r="C24" s="16"/>
      <c r="D24" s="4">
        <v>948.23212454999998</v>
      </c>
      <c r="E24" s="4">
        <v>616.60187368499999</v>
      </c>
      <c r="F24" s="4">
        <v>919.70352295999999</v>
      </c>
      <c r="G24" s="4">
        <v>524.64290217250004</v>
      </c>
      <c r="H24" s="4">
        <v>951.72055248000004</v>
      </c>
      <c r="I24" s="4">
        <v>554.16769246549995</v>
      </c>
      <c r="J24" s="9">
        <f>-J23+J22</f>
        <v>940932249.28999984</v>
      </c>
      <c r="K24" s="9">
        <f>-J23+K22</f>
        <v>473165769.50999993</v>
      </c>
      <c r="L24" s="9">
        <f>-L23+L22</f>
        <v>906359147.96999991</v>
      </c>
      <c r="M24" s="9">
        <f>-L23+M22</f>
        <v>495989656.37999994</v>
      </c>
      <c r="N24" s="9">
        <f>-N23+N22</f>
        <v>881790235.23999989</v>
      </c>
      <c r="O24" s="9">
        <f>-N23+O22</f>
        <v>466698156.88</v>
      </c>
      <c r="P24" s="4">
        <f>-P23+P22</f>
        <v>885.21</v>
      </c>
      <c r="Q24" s="4">
        <f>-P23+Q22</f>
        <v>499.9</v>
      </c>
      <c r="R24" s="4">
        <f>-R23+R22</f>
        <v>885.10245071999998</v>
      </c>
      <c r="S24" s="4">
        <f>-R23+S22</f>
        <v>499.79245071999998</v>
      </c>
      <c r="T24" s="14">
        <f>-T23+T22</f>
        <v>1667346402.3399999</v>
      </c>
      <c r="U24" s="14">
        <f>-T23+U22</f>
        <v>1007259087.6</v>
      </c>
    </row>
    <row r="25" spans="1:21" ht="13.5" thickBot="1" x14ac:dyDescent="0.25">
      <c r="A25" s="19" t="s">
        <v>21</v>
      </c>
      <c r="B25" s="20"/>
      <c r="C25" s="16"/>
      <c r="D25" s="4">
        <v>76.996594700000003</v>
      </c>
      <c r="E25" s="4">
        <v>0</v>
      </c>
      <c r="F25" s="4">
        <v>78.632166089999998</v>
      </c>
      <c r="G25" s="4">
        <v>0</v>
      </c>
      <c r="H25" s="4">
        <v>82.009575440000006</v>
      </c>
      <c r="I25" s="4">
        <v>0</v>
      </c>
      <c r="J25" s="9">
        <v>84092825.610000014</v>
      </c>
      <c r="K25" s="9">
        <v>0</v>
      </c>
      <c r="L25" s="9">
        <v>74318953.900000006</v>
      </c>
      <c r="M25" s="9">
        <v>0</v>
      </c>
      <c r="N25" s="9">
        <v>70511459.439999998</v>
      </c>
      <c r="O25" s="4">
        <v>0</v>
      </c>
      <c r="P25" s="4">
        <v>75.239999999999995</v>
      </c>
      <c r="Q25" s="4">
        <v>0</v>
      </c>
      <c r="R25" s="4">
        <v>73.676372000000001</v>
      </c>
      <c r="S25" s="4">
        <v>0</v>
      </c>
      <c r="T25" s="9">
        <v>73091976.150000006</v>
      </c>
      <c r="U25" s="4">
        <v>0</v>
      </c>
    </row>
    <row r="26" spans="1:21" ht="13.5" thickBot="1" x14ac:dyDescent="0.25">
      <c r="A26" s="19" t="s">
        <v>22</v>
      </c>
      <c r="B26" s="20"/>
      <c r="C26" s="16"/>
      <c r="D26" s="4">
        <v>0</v>
      </c>
      <c r="E26" s="4">
        <v>12.487246306898999</v>
      </c>
      <c r="F26" s="4">
        <v>0</v>
      </c>
      <c r="G26" s="4">
        <v>14.98774990844</v>
      </c>
      <c r="H26" s="4">
        <v>0</v>
      </c>
      <c r="I26" s="4">
        <v>14.798692986799001</v>
      </c>
      <c r="J26" s="4">
        <v>0</v>
      </c>
      <c r="K26" s="12">
        <v>17.77</v>
      </c>
      <c r="L26" s="4">
        <v>0</v>
      </c>
      <c r="M26" s="12">
        <v>14.53</v>
      </c>
      <c r="N26" s="4">
        <v>0</v>
      </c>
      <c r="O26" s="12">
        <v>15.19</v>
      </c>
      <c r="P26" s="4">
        <v>0</v>
      </c>
      <c r="Q26" s="4">
        <v>15.05</v>
      </c>
      <c r="R26" s="4">
        <v>0</v>
      </c>
      <c r="S26" s="12">
        <v>14.18</v>
      </c>
      <c r="T26" s="4">
        <v>0</v>
      </c>
      <c r="U26" s="4">
        <v>14.56</v>
      </c>
    </row>
    <row r="28" spans="1:21" s="2" customFormat="1" ht="12.75" customHeight="1" x14ac:dyDescent="0.2">
      <c r="A28" s="2" t="s">
        <v>24</v>
      </c>
    </row>
    <row r="29" spans="1:21" s="2" customFormat="1" ht="12.75" customHeight="1" x14ac:dyDescent="0.2">
      <c r="A29" s="5" t="s">
        <v>25</v>
      </c>
      <c r="B29" s="6" t="s">
        <v>32</v>
      </c>
    </row>
    <row r="30" spans="1:21" s="2" customFormat="1" ht="12.75" customHeight="1" x14ac:dyDescent="0.2">
      <c r="A30" s="5" t="s">
        <v>26</v>
      </c>
      <c r="B30" s="7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23</v>
      </c>
      <c r="B31" s="6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2018-03-02T13:29:00Z</dcterms:modified>
</cp:coreProperties>
</file>