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R23" i="1" l="1"/>
  <c r="S24" i="1"/>
  <c r="S26" i="1" s="1"/>
  <c r="R24" i="1"/>
  <c r="S22" i="1"/>
  <c r="R22" i="1"/>
  <c r="Q26" i="1" l="1"/>
  <c r="Q24" i="1"/>
  <c r="P24" i="1"/>
  <c r="P23" i="1"/>
  <c r="P22" i="1"/>
  <c r="Q22" i="1"/>
  <c r="F24" i="1" l="1"/>
  <c r="E24" i="1"/>
  <c r="I24" i="1"/>
  <c r="H24" i="1"/>
  <c r="E26" i="1"/>
  <c r="O26" i="1"/>
  <c r="M26" i="1"/>
  <c r="K26" i="1"/>
  <c r="G26" i="1"/>
  <c r="E22" i="1"/>
  <c r="F22" i="1"/>
  <c r="G22" i="1"/>
  <c r="H22" i="1"/>
  <c r="I22" i="1"/>
  <c r="J22" i="1"/>
  <c r="K22" i="1"/>
  <c r="L22" i="1"/>
  <c r="M22" i="1"/>
  <c r="N22" i="1"/>
  <c r="O22" i="1"/>
  <c r="K24" i="1" l="1"/>
  <c r="G24" i="1"/>
  <c r="J24" i="1"/>
  <c r="L24" i="1"/>
  <c r="M24" i="1"/>
  <c r="D22" i="1"/>
  <c r="D24" i="1" s="1"/>
  <c r="N23" i="1" l="1"/>
  <c r="O24" i="1" l="1"/>
  <c r="N24" i="1" l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<sst xmlns="http://schemas.openxmlformats.org/spreadsheetml/2006/main" count="55" uniqueCount="34">
  <si>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</si>
  <si>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</si>
  <si>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</si>
  <si>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</si>
  <si>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</si>
  <si>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</si>
  <si>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</si>
  <si>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</si>
  <si>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</si>
  <si>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</si>
  <si>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</si>
  <si>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</si>
  <si>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</si>
  <si>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</si>
  <si>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</si>
  <si>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</si>
  <si>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</si>
  <si>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</si>
  <si>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</si>
  <si>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</si>
  <si>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</si>
  <si>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</si>
  <si>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</si>
  <si>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</si>
  <si>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</si>
  <si>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</si>
  <si>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</si>
  <si>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</si>
  <si>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</si>
  <si>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BCT BANK INTERNATIONAL, S.A.</t>
  </si>
  <si>
    <t>Cifras preliminares 2018</t>
  </si>
  <si>
    <r>
      <t xml:space="preserve">2018 </t>
    </r>
    <r>
      <rPr>
        <sz val="6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</si>
  <si>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rFont val="Tahoma"/>
        <family val="2"/>
      </rPr>
      <t xml:space="preserve"> </t>
    </r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</si>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</sst>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%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7" fillId="3" borderId="18" xfId="0" applyFont="1" applyFill="1" applyBorder="1" applyAlignment="1">
      <alignment horizontal="center" vertical="top"/>
    </xf>
    <xf numFmtId="166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2" fontId="5" fillId="0" borderId="13" xfId="2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B4" workbookViewId="0">
      <selection activeCell="S29" sqref="S2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8" width="11.7109375" bestFit="1" customWidth="1"/>
    <col min="9" max="9" width="9.140625" customWidth="1"/>
    <col min="10" max="13" width="7.7109375" customWidth="1"/>
    <col min="14" max="14" width="8.7109375" bestFit="1" customWidth="1"/>
    <col min="15" max="16" width="8.28515625" customWidth="1"/>
    <col min="17" max="17" width="11" bestFit="1" customWidth="1"/>
    <col min="18" max="21" width="8.28515625" customWidth="1"/>
  </cols>
  <sheetData>
    <row r="1" spans="1:21" x14ac:dyDescent="0.2">
      <c r="A1" s="39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9.5" customHeight="1" x14ac:dyDescent="0.2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8.75" customHeight="1" x14ac:dyDescent="0.2">
      <c r="A4" s="41" t="s">
        <v>33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ht="18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8.7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ht="12.7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21" ht="13.5" thickBot="1" x14ac:dyDescent="0.25">
      <c r="A8" s="37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1" ht="13.5" thickBot="1" x14ac:dyDescent="0.25">
      <c r="A9" s="22" t="s">
        <v>0</v>
      </c>
      <c r="B9" s="23"/>
      <c r="C9" s="24"/>
      <c r="D9" s="32">
        <v>2016</v>
      </c>
      <c r="E9" s="33"/>
      <c r="F9" s="31">
        <v>2017</v>
      </c>
      <c r="G9" s="21"/>
      <c r="H9" s="21"/>
      <c r="I9" s="21"/>
      <c r="J9" s="21"/>
      <c r="K9" s="21"/>
      <c r="L9" s="21"/>
      <c r="M9" s="17"/>
      <c r="N9" s="34" t="s">
        <v>31</v>
      </c>
      <c r="O9" s="35"/>
      <c r="P9" s="35"/>
      <c r="Q9" s="35"/>
      <c r="R9" s="35"/>
      <c r="S9" s="35"/>
      <c r="T9" s="35"/>
      <c r="U9" s="36"/>
    </row>
    <row r="10" spans="1:21" ht="13.5" thickBot="1" x14ac:dyDescent="0.25">
      <c r="A10" s="25"/>
      <c r="B10" s="26"/>
      <c r="C10" s="27"/>
      <c r="D10" s="16" t="s">
        <v>2</v>
      </c>
      <c r="E10" s="17"/>
      <c r="F10" s="16" t="s">
        <v>3</v>
      </c>
      <c r="G10" s="17"/>
      <c r="H10" s="16" t="s">
        <v>4</v>
      </c>
      <c r="I10" s="17"/>
      <c r="J10" s="18" t="s">
        <v>32</v>
      </c>
      <c r="K10" s="19"/>
      <c r="L10" s="16" t="s">
        <v>2</v>
      </c>
      <c r="M10" s="17"/>
      <c r="N10" s="16" t="s">
        <v>3</v>
      </c>
      <c r="O10" s="17"/>
      <c r="P10" s="16" t="s">
        <v>4</v>
      </c>
      <c r="Q10" s="17"/>
      <c r="R10" s="18" t="s">
        <v>28</v>
      </c>
      <c r="S10" s="19"/>
      <c r="T10" s="16" t="s">
        <v>2</v>
      </c>
      <c r="U10" s="17"/>
    </row>
    <row r="11" spans="1:21" ht="13.5" thickBot="1" x14ac:dyDescent="0.25">
      <c r="A11" s="28"/>
      <c r="B11" s="29"/>
      <c r="C11" s="30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1" t="s">
        <v>5</v>
      </c>
      <c r="O11" s="1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20" t="s">
        <v>7</v>
      </c>
      <c r="B12" s="21"/>
      <c r="C12" s="17"/>
      <c r="D12" s="9">
        <v>307187768.69</v>
      </c>
      <c r="E12" s="9">
        <v>0</v>
      </c>
      <c r="F12" s="9">
        <v>301646541.06999999</v>
      </c>
      <c r="G12" s="9">
        <v>0</v>
      </c>
      <c r="H12" s="9">
        <v>281560445.76999998</v>
      </c>
      <c r="I12" s="9">
        <v>0</v>
      </c>
      <c r="J12" s="9">
        <v>286020297.75</v>
      </c>
      <c r="K12" s="9">
        <v>0</v>
      </c>
      <c r="L12" s="9">
        <v>310387501.89999998</v>
      </c>
      <c r="M12" s="9">
        <v>0</v>
      </c>
      <c r="N12" s="9">
        <v>277521440.69</v>
      </c>
      <c r="O12" s="9">
        <v>0</v>
      </c>
      <c r="P12" s="9">
        <v>272807034.48000002</v>
      </c>
      <c r="Q12" s="9">
        <v>0</v>
      </c>
      <c r="R12" s="9">
        <v>303949175.54000002</v>
      </c>
      <c r="S12" s="9">
        <v>0</v>
      </c>
      <c r="T12" s="9"/>
      <c r="U12" s="9"/>
    </row>
    <row r="13" spans="1:21" ht="13.5" thickBot="1" x14ac:dyDescent="0.25">
      <c r="A13" s="20" t="s">
        <v>8</v>
      </c>
      <c r="B13" s="21"/>
      <c r="C13" s="17"/>
      <c r="D13" s="9">
        <v>82665080.230000004</v>
      </c>
      <c r="E13" s="9">
        <v>8266508.0299999993</v>
      </c>
      <c r="F13" s="9">
        <v>66699987.469999999</v>
      </c>
      <c r="G13" s="9">
        <v>6669998.75</v>
      </c>
      <c r="H13" s="9">
        <v>51744036.869999997</v>
      </c>
      <c r="I13" s="9">
        <v>5174403.68</v>
      </c>
      <c r="J13" s="9">
        <v>54948719.719999999</v>
      </c>
      <c r="K13" s="9">
        <v>5494871.9700000007</v>
      </c>
      <c r="L13" s="9">
        <v>42026678.700000003</v>
      </c>
      <c r="M13" s="9">
        <v>4202667.87</v>
      </c>
      <c r="N13" s="9">
        <v>53329389.189999998</v>
      </c>
      <c r="O13" s="9">
        <v>5332938.91</v>
      </c>
      <c r="P13" s="9">
        <v>75258627.420000002</v>
      </c>
      <c r="Q13" s="9">
        <v>7525862.75</v>
      </c>
      <c r="R13" s="9">
        <v>62148936.490000002</v>
      </c>
      <c r="S13" s="9">
        <v>6214893.6399999997</v>
      </c>
      <c r="T13" s="9"/>
      <c r="U13" s="9"/>
    </row>
    <row r="14" spans="1:21" ht="13.5" thickBot="1" x14ac:dyDescent="0.25">
      <c r="A14" s="20" t="s">
        <v>9</v>
      </c>
      <c r="B14" s="21"/>
      <c r="C14" s="17"/>
      <c r="D14" s="9">
        <v>36550120.109999999</v>
      </c>
      <c r="E14" s="9">
        <v>7310024.0200000014</v>
      </c>
      <c r="F14" s="9">
        <v>35985275.780000001</v>
      </c>
      <c r="G14" s="9">
        <v>7197055.1599999992</v>
      </c>
      <c r="H14" s="9">
        <v>43447211.310000002</v>
      </c>
      <c r="I14" s="9">
        <v>8689442.2599999998</v>
      </c>
      <c r="J14" s="9">
        <v>41007666.109999999</v>
      </c>
      <c r="K14" s="9">
        <v>8201533.2200000007</v>
      </c>
      <c r="L14" s="9">
        <v>32163299.879999999</v>
      </c>
      <c r="M14" s="9">
        <v>6432659.9700000007</v>
      </c>
      <c r="N14" s="9">
        <v>34973676.469999999</v>
      </c>
      <c r="O14" s="9">
        <v>6994735.2999999998</v>
      </c>
      <c r="P14" s="9">
        <v>27837377.870000001</v>
      </c>
      <c r="Q14" s="9">
        <v>5567475.5800000001</v>
      </c>
      <c r="R14" s="9">
        <v>31019688.699999999</v>
      </c>
      <c r="S14" s="9">
        <v>6203937.7300000004</v>
      </c>
      <c r="T14" s="9"/>
      <c r="U14" s="9"/>
    </row>
    <row r="15" spans="1:21" ht="13.5" thickBot="1" x14ac:dyDescent="0.25">
      <c r="A15" s="20" t="s">
        <v>10</v>
      </c>
      <c r="B15" s="21"/>
      <c r="C15" s="17"/>
      <c r="D15" s="9">
        <v>740017.88</v>
      </c>
      <c r="E15" s="9">
        <v>259006.26</v>
      </c>
      <c r="F15" s="9">
        <v>902359.09</v>
      </c>
      <c r="G15" s="9">
        <v>315825.68</v>
      </c>
      <c r="H15" s="9">
        <v>816145.15</v>
      </c>
      <c r="I15" s="9">
        <v>285650.8</v>
      </c>
      <c r="J15" s="9">
        <v>807460.24</v>
      </c>
      <c r="K15" s="9">
        <v>282611.09000000003</v>
      </c>
      <c r="L15" s="9">
        <v>835984.69</v>
      </c>
      <c r="M15" s="9">
        <v>292594.64</v>
      </c>
      <c r="N15" s="9">
        <v>889008.96</v>
      </c>
      <c r="O15" s="9">
        <v>311153.13</v>
      </c>
      <c r="P15" s="9">
        <v>230104.05</v>
      </c>
      <c r="Q15" s="9">
        <v>80536.42</v>
      </c>
      <c r="R15" s="9">
        <v>1021614.84</v>
      </c>
      <c r="S15" s="9">
        <v>357565.19</v>
      </c>
      <c r="T15" s="9"/>
      <c r="U15" s="9"/>
    </row>
    <row r="16" spans="1:21" ht="13.5" thickBot="1" x14ac:dyDescent="0.25">
      <c r="A16" s="20" t="s">
        <v>11</v>
      </c>
      <c r="B16" s="21"/>
      <c r="C16" s="17"/>
      <c r="D16" s="9">
        <v>81497403.829999998</v>
      </c>
      <c r="E16" s="9">
        <v>40748701.909999996</v>
      </c>
      <c r="F16" s="9">
        <v>98931250.480000004</v>
      </c>
      <c r="G16" s="9">
        <v>49465625.259999998</v>
      </c>
      <c r="H16" s="9">
        <v>96923076.269999996</v>
      </c>
      <c r="I16" s="9">
        <v>48461538.140000001</v>
      </c>
      <c r="J16" s="9">
        <v>93017351.670000002</v>
      </c>
      <c r="K16" s="9">
        <v>46508675.829999998</v>
      </c>
      <c r="L16" s="9">
        <v>91930315.849999994</v>
      </c>
      <c r="M16" s="9">
        <v>45965157.920000002</v>
      </c>
      <c r="N16" s="9">
        <v>89120430.670000002</v>
      </c>
      <c r="O16" s="9">
        <v>44560215.32</v>
      </c>
      <c r="P16" s="9">
        <v>85067785.040000007</v>
      </c>
      <c r="Q16" s="9">
        <v>42533892.539999999</v>
      </c>
      <c r="R16" s="9">
        <v>92064196.890000001</v>
      </c>
      <c r="S16" s="9">
        <v>46032098.439999998</v>
      </c>
      <c r="T16" s="9"/>
      <c r="U16" s="9"/>
    </row>
    <row r="17" spans="1:21" ht="13.5" thickBot="1" x14ac:dyDescent="0.25">
      <c r="A17" s="20" t="s">
        <v>12</v>
      </c>
      <c r="B17" s="21"/>
      <c r="C17" s="17"/>
      <c r="D17" s="9">
        <v>265290403.47999999</v>
      </c>
      <c r="E17" s="9">
        <v>265290403.47999999</v>
      </c>
      <c r="F17" s="9">
        <v>256550929.53999999</v>
      </c>
      <c r="G17" s="9">
        <v>256550929.53999999</v>
      </c>
      <c r="H17" s="9">
        <v>286960225.79000002</v>
      </c>
      <c r="I17" s="9">
        <v>286960225.79000002</v>
      </c>
      <c r="J17" s="9">
        <v>280592674.75</v>
      </c>
      <c r="K17" s="9">
        <v>280592674.75</v>
      </c>
      <c r="L17" s="9">
        <v>270874201.75</v>
      </c>
      <c r="M17" s="9">
        <v>270874201.75</v>
      </c>
      <c r="N17" s="9">
        <v>266144871.06</v>
      </c>
      <c r="O17" s="9">
        <v>266144871.06</v>
      </c>
      <c r="P17" s="9">
        <v>263091474.12</v>
      </c>
      <c r="Q17" s="9">
        <v>263091474.12</v>
      </c>
      <c r="R17" s="9">
        <v>373020238.98000002</v>
      </c>
      <c r="S17" s="9">
        <v>373020238.98000002</v>
      </c>
      <c r="T17" s="9"/>
      <c r="U17" s="9"/>
    </row>
    <row r="18" spans="1:21" ht="13.5" thickBot="1" x14ac:dyDescent="0.25">
      <c r="A18" s="20" t="s">
        <v>13</v>
      </c>
      <c r="B18" s="21"/>
      <c r="C18" s="17"/>
      <c r="D18" s="9">
        <v>9896690.8900000006</v>
      </c>
      <c r="E18" s="9">
        <v>12370863.609999999</v>
      </c>
      <c r="F18" s="9">
        <v>11518754.59</v>
      </c>
      <c r="G18" s="9">
        <v>14398443.23</v>
      </c>
      <c r="H18" s="9">
        <v>3891980.26</v>
      </c>
      <c r="I18" s="9">
        <v>4864975.32</v>
      </c>
      <c r="J18" s="9">
        <v>4567423.8899999997</v>
      </c>
      <c r="K18" s="9">
        <v>5709279.8600000003</v>
      </c>
      <c r="L18" s="9">
        <v>3562963.24</v>
      </c>
      <c r="M18" s="9">
        <v>4453704.05</v>
      </c>
      <c r="N18" s="9">
        <v>6566109.2400000002</v>
      </c>
      <c r="O18" s="9">
        <v>8207636.5499999998</v>
      </c>
      <c r="P18" s="9">
        <v>6885740.9099999992</v>
      </c>
      <c r="Q18" s="9">
        <v>8607176.1500000004</v>
      </c>
      <c r="R18" s="9">
        <v>34700883.490000002</v>
      </c>
      <c r="S18" s="9">
        <v>43376104.359999999</v>
      </c>
      <c r="T18" s="9"/>
      <c r="U18" s="9"/>
    </row>
    <row r="19" spans="1:21" ht="13.5" thickBot="1" x14ac:dyDescent="0.25">
      <c r="A19" s="20" t="s">
        <v>14</v>
      </c>
      <c r="B19" s="21"/>
      <c r="C19" s="17"/>
      <c r="D19" s="9">
        <v>3170521.79</v>
      </c>
      <c r="E19" s="9">
        <v>4755782.68</v>
      </c>
      <c r="F19" s="9">
        <v>3931477.79</v>
      </c>
      <c r="G19" s="9">
        <v>5897216.6799999997</v>
      </c>
      <c r="H19" s="9">
        <v>1228992.82</v>
      </c>
      <c r="I19" s="9">
        <v>1843489.24</v>
      </c>
      <c r="J19" s="9">
        <v>7845814.1799999997</v>
      </c>
      <c r="K19" s="9">
        <v>11768721.279999999</v>
      </c>
      <c r="L19" s="9">
        <v>8292402.5299999993</v>
      </c>
      <c r="M19" s="9">
        <v>12438603.790000001</v>
      </c>
      <c r="N19" s="9">
        <v>4699039.13</v>
      </c>
      <c r="O19" s="9">
        <v>7048558.6900000004</v>
      </c>
      <c r="P19" s="9">
        <v>4862158.96</v>
      </c>
      <c r="Q19" s="9">
        <v>7293238.4299999997</v>
      </c>
      <c r="R19" s="9">
        <v>79304068.700000003</v>
      </c>
      <c r="S19" s="9">
        <v>118956103.06</v>
      </c>
      <c r="T19" s="9"/>
      <c r="U19" s="9"/>
    </row>
    <row r="20" spans="1:21" ht="13.5" thickBot="1" x14ac:dyDescent="0.25">
      <c r="A20" s="20" t="s">
        <v>15</v>
      </c>
      <c r="B20" s="21"/>
      <c r="C20" s="17"/>
      <c r="D20" s="9">
        <v>0</v>
      </c>
      <c r="E20" s="9">
        <v>0</v>
      </c>
      <c r="F20" s="9">
        <v>0</v>
      </c>
      <c r="G20" s="9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/>
      <c r="U20" s="4"/>
    </row>
    <row r="21" spans="1:21" ht="13.5" thickBot="1" x14ac:dyDescent="0.25">
      <c r="A21" s="20" t="s">
        <v>16</v>
      </c>
      <c r="B21" s="21"/>
      <c r="C21" s="17"/>
      <c r="D21" s="9">
        <v>0</v>
      </c>
      <c r="E21" s="9">
        <v>0</v>
      </c>
      <c r="F21" s="9">
        <v>0</v>
      </c>
      <c r="G21" s="9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/>
      <c r="U21" s="4"/>
    </row>
    <row r="22" spans="1:21" ht="13.5" thickBot="1" x14ac:dyDescent="0.25">
      <c r="A22" s="20" t="s">
        <v>17</v>
      </c>
      <c r="B22" s="21"/>
      <c r="C22" s="17"/>
      <c r="D22" s="9">
        <f>SUM(D12:D21)</f>
        <v>786998006.89999998</v>
      </c>
      <c r="E22" s="9">
        <f t="shared" ref="E22:Q22" si="0">SUM(E12:E21)</f>
        <v>339001289.99000001</v>
      </c>
      <c r="F22" s="9">
        <f t="shared" si="0"/>
        <v>776166575.80999994</v>
      </c>
      <c r="G22" s="9">
        <f t="shared" si="0"/>
        <v>340495094.30000001</v>
      </c>
      <c r="H22" s="9">
        <f t="shared" si="0"/>
        <v>766572114.24000001</v>
      </c>
      <c r="I22" s="9">
        <f t="shared" si="0"/>
        <v>356279725.23000002</v>
      </c>
      <c r="J22" s="9">
        <f t="shared" si="0"/>
        <v>768807408.30999994</v>
      </c>
      <c r="K22" s="9">
        <f t="shared" si="0"/>
        <v>358558368</v>
      </c>
      <c r="L22" s="9">
        <f t="shared" si="0"/>
        <v>760073348.53999996</v>
      </c>
      <c r="M22" s="9">
        <f t="shared" si="0"/>
        <v>344659589.99000001</v>
      </c>
      <c r="N22" s="9">
        <f t="shared" si="0"/>
        <v>733243965.40999997</v>
      </c>
      <c r="O22" s="9">
        <f t="shared" si="0"/>
        <v>338600108.96000004</v>
      </c>
      <c r="P22" s="9">
        <f t="shared" si="0"/>
        <v>736040302.85000002</v>
      </c>
      <c r="Q22" s="9">
        <f t="shared" si="0"/>
        <v>334699655.99000001</v>
      </c>
      <c r="R22" s="9">
        <f t="shared" ref="R22:S22" si="1">SUM(R12:R21)</f>
        <v>977228803.63000011</v>
      </c>
      <c r="S22" s="9">
        <f t="shared" si="1"/>
        <v>594160941.4000001</v>
      </c>
      <c r="T22" s="9"/>
      <c r="U22" s="9"/>
    </row>
    <row r="23" spans="1:21" ht="13.5" thickBot="1" x14ac:dyDescent="0.25">
      <c r="A23" s="20" t="s">
        <v>18</v>
      </c>
      <c r="B23" s="21"/>
      <c r="C23" s="17"/>
      <c r="D23" s="9">
        <v>8452877.8900000006</v>
      </c>
      <c r="E23" s="9">
        <v>0</v>
      </c>
      <c r="F23" s="9">
        <v>8789925.4299999997</v>
      </c>
      <c r="G23" s="9">
        <v>0</v>
      </c>
      <c r="H23" s="4">
        <v>3.68</v>
      </c>
      <c r="I23" s="4">
        <v>0</v>
      </c>
      <c r="J23" s="9">
        <v>5230270.6900000004</v>
      </c>
      <c r="K23" s="9">
        <v>0</v>
      </c>
      <c r="L23" s="9">
        <v>6130270.6900000004</v>
      </c>
      <c r="M23" s="9">
        <v>0</v>
      </c>
      <c r="N23" s="9">
        <f>+-7494044.5*-1</f>
        <v>7494044.5</v>
      </c>
      <c r="O23" s="4">
        <v>0</v>
      </c>
      <c r="P23" s="9">
        <f>+-8595148.65*-1</f>
        <v>8595148.6500000004</v>
      </c>
      <c r="Q23" s="4">
        <v>0</v>
      </c>
      <c r="R23" s="9">
        <f>+-37519857.96*-1</f>
        <v>37519857.960000001</v>
      </c>
      <c r="S23" s="9">
        <v>0</v>
      </c>
      <c r="T23" s="9"/>
      <c r="U23" s="9"/>
    </row>
    <row r="24" spans="1:21" ht="13.5" thickBot="1" x14ac:dyDescent="0.25">
      <c r="A24" s="20" t="s">
        <v>19</v>
      </c>
      <c r="B24" s="21"/>
      <c r="C24" s="17"/>
      <c r="D24" s="9">
        <f>-D23+D22</f>
        <v>778545129.00999999</v>
      </c>
      <c r="E24" s="9">
        <f>-D23+E22</f>
        <v>330548412.10000002</v>
      </c>
      <c r="F24" s="9">
        <f>-F23+F22</f>
        <v>767376650.38</v>
      </c>
      <c r="G24" s="9">
        <f>-F23+G22</f>
        <v>331705168.87</v>
      </c>
      <c r="H24" s="9">
        <f>-H23+H22</f>
        <v>766572110.56000006</v>
      </c>
      <c r="I24" s="9">
        <f>-H23+I22</f>
        <v>356279721.55000001</v>
      </c>
      <c r="J24" s="9">
        <f>-J23+J22</f>
        <v>763577137.61999989</v>
      </c>
      <c r="K24" s="9">
        <f>-J23+K22</f>
        <v>353328097.31</v>
      </c>
      <c r="L24" s="9">
        <f>-L23+L22</f>
        <v>753943077.8499999</v>
      </c>
      <c r="M24" s="9">
        <f>-L23+M22</f>
        <v>338529319.30000001</v>
      </c>
      <c r="N24" s="9">
        <f>-N23+N22</f>
        <v>725749920.90999997</v>
      </c>
      <c r="O24" s="9">
        <f>-N23+O22</f>
        <v>331106064.46000004</v>
      </c>
      <c r="P24" s="9">
        <f>-P23+P22</f>
        <v>727445154.20000005</v>
      </c>
      <c r="Q24" s="9">
        <f>-P23+Q22</f>
        <v>326104507.34000003</v>
      </c>
      <c r="R24" s="9">
        <f>-R23+R22</f>
        <v>939708945.67000008</v>
      </c>
      <c r="S24" s="9">
        <f>-R23+S22</f>
        <v>556641083.44000006</v>
      </c>
      <c r="T24" s="9"/>
      <c r="U24" s="9"/>
    </row>
    <row r="25" spans="1:21" ht="13.5" thickBot="1" x14ac:dyDescent="0.25">
      <c r="A25" s="20" t="s">
        <v>20</v>
      </c>
      <c r="B25" s="21"/>
      <c r="C25" s="17"/>
      <c r="D25" s="9">
        <v>58105787.980000004</v>
      </c>
      <c r="E25" s="9">
        <v>0</v>
      </c>
      <c r="F25" s="9">
        <v>54184202.43</v>
      </c>
      <c r="G25" s="9">
        <v>0</v>
      </c>
      <c r="H25" s="4">
        <v>53.55</v>
      </c>
      <c r="I25" s="4">
        <v>0</v>
      </c>
      <c r="J25" s="9">
        <v>54704821.190000005</v>
      </c>
      <c r="K25" s="9">
        <v>0</v>
      </c>
      <c r="L25" s="9">
        <v>55669235.789999999</v>
      </c>
      <c r="M25" s="9">
        <v>0</v>
      </c>
      <c r="N25" s="9">
        <v>46510741.57</v>
      </c>
      <c r="O25" s="4">
        <v>0</v>
      </c>
      <c r="P25" s="9">
        <v>48250950.969999999</v>
      </c>
      <c r="Q25" s="4">
        <v>0</v>
      </c>
      <c r="R25" s="9">
        <v>77819393.179999992</v>
      </c>
      <c r="S25" s="9">
        <v>0</v>
      </c>
      <c r="T25" s="9"/>
      <c r="U25" s="9"/>
    </row>
    <row r="26" spans="1:21" ht="13.5" thickBot="1" x14ac:dyDescent="0.25">
      <c r="A26" s="20" t="s">
        <v>21</v>
      </c>
      <c r="B26" s="21"/>
      <c r="C26" s="17"/>
      <c r="D26" s="9">
        <v>0</v>
      </c>
      <c r="E26" s="10">
        <f>(D25/E24)*100</f>
        <v>17.578601455335807</v>
      </c>
      <c r="F26" s="4">
        <v>0</v>
      </c>
      <c r="G26" s="10">
        <f>(F25/G24)*100</f>
        <v>16.335049168689789</v>
      </c>
      <c r="H26" s="4">
        <v>0</v>
      </c>
      <c r="I26" s="10">
        <v>15.19</v>
      </c>
      <c r="J26" s="4">
        <v>0</v>
      </c>
      <c r="K26" s="10">
        <f>(J25/K24)*100</f>
        <v>15.482726000701707</v>
      </c>
      <c r="L26" s="4">
        <v>0</v>
      </c>
      <c r="M26" s="10">
        <f>(L25/M24)*100</f>
        <v>16.444435567681715</v>
      </c>
      <c r="N26" s="4">
        <v>0</v>
      </c>
      <c r="O26" s="15">
        <f>(N25/O24)*100</f>
        <v>14.047082358897365</v>
      </c>
      <c r="P26" s="4">
        <v>0</v>
      </c>
      <c r="Q26" s="4">
        <f>(P25/Q24)*100</f>
        <v>14.79616193090304</v>
      </c>
      <c r="R26" s="9">
        <v>0</v>
      </c>
      <c r="S26" s="10">
        <f>(R25/S24)*100</f>
        <v>13.980174208321456</v>
      </c>
      <c r="T26" s="9"/>
      <c r="U26" s="10"/>
    </row>
    <row r="27" spans="1:21" ht="12.75" customHeight="1" x14ac:dyDescent="0.2">
      <c r="I27" s="14"/>
      <c r="U27" s="13"/>
    </row>
    <row r="28" spans="1:21" s="2" customFormat="1" ht="12.75" customHeight="1" x14ac:dyDescent="0.2">
      <c r="A28" s="2" t="s">
        <v>23</v>
      </c>
    </row>
    <row r="29" spans="1:21" s="2" customFormat="1" ht="12.75" customHeight="1" x14ac:dyDescent="0.2">
      <c r="A29" s="5" t="s">
        <v>24</v>
      </c>
      <c r="B29" s="6" t="s">
        <v>30</v>
      </c>
    </row>
    <row r="30" spans="1:21" s="2" customFormat="1" ht="12.75" customHeight="1" x14ac:dyDescent="0.2">
      <c r="A30" s="5" t="s">
        <v>25</v>
      </c>
      <c r="B30" s="7" t="s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22</v>
      </c>
      <c r="B31" s="6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T31" s="12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2018-12-07T13:27:53Z</dcterms:modified>
</cp:coreProperties>
</file>