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3er_trimestre\"/>
    </mc:Choice>
  </mc:AlternateContent>
  <xr:revisionPtr revIDLastSave="0" documentId="8_{AECFB0E9-E2F3-40F1-AD50-99A1F749C1FD}" xr6:coauthVersionLast="36" xr6:coauthVersionMax="36" xr10:uidLastSave="{00000000-0000-0000-0000-000000000000}"/>
  <bookViews>
    <workbookView xWindow="600" yWindow="75" windowWidth="14115" windowHeight="7995" xr2:uid="{00000000-000D-0000-FFFF-FFFF00000000}"/>
  </bookViews>
  <sheets>
    <sheet name="Page1_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2" i="1" l="1"/>
  <c r="S24" i="1" s="1"/>
  <c r="S26" i="1" s="1"/>
  <c r="R22" i="1"/>
  <c r="R24" i="1" s="1"/>
  <c r="Q24" i="1" l="1"/>
  <c r="P24" i="1"/>
  <c r="O24" i="1" l="1"/>
  <c r="O26" i="1" s="1"/>
  <c r="N24" i="1"/>
  <c r="M24" i="1"/>
  <c r="L24" i="1"/>
  <c r="I24" i="1"/>
  <c r="H24" i="1"/>
</calcChain>
</file>

<file path=xl/sharedStrings.xml><?xml version="1.0" encoding="utf-8"?>
<sst xmlns="http://schemas.openxmlformats.org/spreadsheetml/2006/main" count="55" uniqueCount="34">
  <si>
    <t/>
  </si>
  <si>
    <t>196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</si>
  <si>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</si>
  <si>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</si>
  <si>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</si>
  <si>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</si>
  <si>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</si>
  <si>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</si>
  <si>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</si>
  <si>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</si>
  <si>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</si>
  <si>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</si>
  <si>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</si>
  <si>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</si>
  <si>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</si>
  <si>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</si>
  <si>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CATEGORIA 10</t>
  </si>
  <si>
    <t>TOTAL DE ACTIVOS</t>
  </si>
  <si>
    <t>MENOS PROVISIONES PARA</t>
  </si>
  <si>
    <t>ACTIVOS DE RIESGO</t>
  </si>
  <si>
    <t>FONDOS DE CAPITAL</t>
  </si>
  <si>
    <t>RELACION DE PONDERACION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</si>
  <si>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</si>
  <si>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</si>
  <si>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</si>
  <si>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</si>
  <si>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</si>
  <si>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</si>
  <si>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</si>
  <si>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</si>
  <si>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t>BANCO DAVIVIENDA (PANAMÁ), S.A.</t>
  </si>
  <si>
    <r>
      <t xml:space="preserve">2018 </t>
    </r>
    <r>
      <rPr>
        <vertAlign val="superscript"/>
        <sz val="8"/>
        <color theme="1"/>
        <rFont val="Arial"/>
        <family val="2"/>
      </rPr>
      <t>(1)</t>
    </r>
  </si>
  <si>
    <t>Cifras preliminares 2018</t>
  </si>
  <si>
    <t>ADECUACION DE CAPITAL
 A SEPTIEMBRE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</si>
</sst>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  <numFmt numFmtId="168" formatCode="#,##0.00;\(#,##0.00\);\0.\0\0"/>
    <numFmt numFmtId="169" formatCode="#,###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  <font>
      <b/>
      <sz val="12"/>
      <color rgb="FFFFFFF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7" fillId="3" borderId="5" xfId="0" applyFont="1" applyFill="1" applyBorder="1" applyAlignment="1">
      <alignment horizontal="center" vertical="top"/>
    </xf>
    <xf numFmtId="166" fontId="6" fillId="0" borderId="1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Font="1"/>
    <xf numFmtId="49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7" fontId="6" fillId="0" borderId="13" xfId="0" applyNumberFormat="1" applyFont="1" applyBorder="1" applyAlignment="1">
      <alignment horizontal="right" vertical="top"/>
    </xf>
    <xf numFmtId="164" fontId="6" fillId="0" borderId="13" xfId="2" applyFont="1" applyBorder="1" applyAlignment="1">
      <alignment horizontal="right" vertical="top"/>
    </xf>
    <xf numFmtId="168" fontId="6" fillId="0" borderId="13" xfId="0" applyNumberFormat="1" applyFont="1" applyBorder="1" applyAlignment="1">
      <alignment horizontal="right" vertical="top"/>
    </xf>
    <xf numFmtId="169" fontId="6" fillId="4" borderId="18" xfId="0" applyNumberFormat="1" applyFont="1" applyFill="1" applyBorder="1" applyAlignment="1">
      <alignment horizontal="right" vertical="center" wrapText="1"/>
    </xf>
    <xf numFmtId="164" fontId="6" fillId="4" borderId="18" xfId="2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3" fillId="0" borderId="1" xfId="0" applyFont="1" applyBorder="1" applyAlignment="1">
      <alignment vertical="center"/>
    </xf>
    <xf numFmtId="0" fontId="0" fillId="0" borderId="1" xfId="0" applyBorder="1"/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0" fillId="2" borderId="0" xfId="0" applyFill="1"/>
    <xf numFmtId="0" fontId="7" fillId="3" borderId="5" xfId="0" applyFont="1" applyFill="1" applyBorder="1" applyAlignment="1">
      <alignment vertical="top"/>
    </xf>
    <xf numFmtId="0" fontId="0" fillId="3" borderId="7" xfId="0" applyFill="1" applyBorder="1"/>
    <xf numFmtId="0" fontId="0" fillId="3" borderId="6" xfId="0" applyFill="1" applyBorder="1"/>
    <xf numFmtId="0" fontId="4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3" borderId="5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3" fillId="3" borderId="6" xfId="0" applyFont="1" applyFill="1" applyBorder="1"/>
    <xf numFmtId="0" fontId="5" fillId="3" borderId="17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selection activeCell="F18" sqref="F18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3" width="7.7109375" customWidth="1"/>
    <col min="14" max="21" width="8.28515625" customWidth="1"/>
  </cols>
  <sheetData>
    <row r="1" spans="1:2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1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19.5" customHeight="1" x14ac:dyDescent="0.2">
      <c r="A3" s="23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8.75" customHeight="1" x14ac:dyDescent="0.2">
      <c r="A4" s="22" t="s">
        <v>33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8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8.7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2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21" ht="13.5" thickBot="1" x14ac:dyDescent="0.25">
      <c r="A8" s="17" t="s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21" ht="13.5" thickBot="1" x14ac:dyDescent="0.25">
      <c r="A9" s="28" t="s">
        <v>0</v>
      </c>
      <c r="B9" s="29"/>
      <c r="C9" s="30"/>
      <c r="D9" s="40">
        <v>2016</v>
      </c>
      <c r="E9" s="41"/>
      <c r="F9" s="36">
        <v>2017</v>
      </c>
      <c r="G9" s="26"/>
      <c r="H9" s="26"/>
      <c r="I9" s="26"/>
      <c r="J9" s="26"/>
      <c r="K9" s="26"/>
      <c r="L9" s="26"/>
      <c r="M9" s="27"/>
      <c r="N9" s="14" t="s">
        <v>31</v>
      </c>
      <c r="O9" s="15"/>
      <c r="P9" s="15"/>
      <c r="Q9" s="15"/>
      <c r="R9" s="15"/>
      <c r="S9" s="15"/>
      <c r="T9" s="15"/>
      <c r="U9" s="16"/>
    </row>
    <row r="10" spans="1:21" ht="13.5" thickBot="1" x14ac:dyDescent="0.25">
      <c r="A10" s="31"/>
      <c r="B10" s="20"/>
      <c r="C10" s="32"/>
      <c r="D10" s="37" t="s">
        <v>2</v>
      </c>
      <c r="E10" s="27"/>
      <c r="F10" s="37" t="s">
        <v>3</v>
      </c>
      <c r="G10" s="27"/>
      <c r="H10" s="37" t="s">
        <v>4</v>
      </c>
      <c r="I10" s="27"/>
      <c r="J10" s="38" t="s">
        <v>28</v>
      </c>
      <c r="K10" s="39"/>
      <c r="L10" s="37" t="s">
        <v>2</v>
      </c>
      <c r="M10" s="27"/>
      <c r="N10" s="37" t="s">
        <v>3</v>
      </c>
      <c r="O10" s="27"/>
      <c r="P10" s="37" t="s">
        <v>4</v>
      </c>
      <c r="Q10" s="27"/>
      <c r="R10" s="38" t="s">
        <v>29</v>
      </c>
      <c r="S10" s="39"/>
      <c r="T10" s="37" t="s">
        <v>2</v>
      </c>
      <c r="U10" s="27"/>
    </row>
    <row r="11" spans="1:21" ht="13.5" thickBot="1" x14ac:dyDescent="0.25">
      <c r="A11" s="33"/>
      <c r="B11" s="34"/>
      <c r="C11" s="35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3.5" thickBot="1" x14ac:dyDescent="0.25">
      <c r="A12" s="25" t="s">
        <v>7</v>
      </c>
      <c r="B12" s="26"/>
      <c r="C12" s="27"/>
      <c r="D12" s="9">
        <v>157691366.02000001</v>
      </c>
      <c r="E12" s="9">
        <v>0</v>
      </c>
      <c r="F12" s="9">
        <v>131549045.91</v>
      </c>
      <c r="G12" s="9">
        <v>0</v>
      </c>
      <c r="H12" s="12">
        <v>146391899.59999999</v>
      </c>
      <c r="I12" s="12">
        <v>0</v>
      </c>
      <c r="J12" s="12">
        <v>162035209.88</v>
      </c>
      <c r="K12" s="12">
        <v>0</v>
      </c>
      <c r="L12" s="12">
        <v>134365720.06999999</v>
      </c>
      <c r="M12" s="12">
        <v>0</v>
      </c>
      <c r="N12" s="9">
        <v>158189185.13</v>
      </c>
      <c r="O12" s="9">
        <v>0</v>
      </c>
      <c r="P12" s="12">
        <v>148925957.16</v>
      </c>
      <c r="Q12" s="12">
        <v>0</v>
      </c>
      <c r="R12" s="12">
        <v>149946246.71000001</v>
      </c>
      <c r="S12" s="12">
        <v>0</v>
      </c>
      <c r="T12" s="12">
        <v>0</v>
      </c>
      <c r="U12" s="12">
        <v>0</v>
      </c>
    </row>
    <row r="13" spans="1:21" ht="13.5" thickBot="1" x14ac:dyDescent="0.25">
      <c r="A13" s="25" t="s">
        <v>8</v>
      </c>
      <c r="B13" s="26"/>
      <c r="C13" s="27"/>
      <c r="D13" s="9">
        <v>86758792.340000004</v>
      </c>
      <c r="E13" s="9">
        <v>8675879.2400000002</v>
      </c>
      <c r="F13" s="9">
        <v>213797858.24000001</v>
      </c>
      <c r="G13" s="9">
        <v>21379785.82</v>
      </c>
      <c r="H13" s="12">
        <v>226829834.37</v>
      </c>
      <c r="I13" s="12">
        <v>22682983.440000001</v>
      </c>
      <c r="J13" s="12">
        <v>210765990.91999999</v>
      </c>
      <c r="K13" s="12">
        <v>21076599.100000001</v>
      </c>
      <c r="L13" s="12">
        <v>155910326.44</v>
      </c>
      <c r="M13" s="12">
        <v>15591032.640000001</v>
      </c>
      <c r="N13" s="9">
        <v>126171736.37</v>
      </c>
      <c r="O13" s="9">
        <v>12617173.640000001</v>
      </c>
      <c r="P13" s="12">
        <v>110653172.95</v>
      </c>
      <c r="Q13" s="12">
        <v>11065317.300000001</v>
      </c>
      <c r="R13" s="12">
        <v>124680137.45999999</v>
      </c>
      <c r="S13" s="12">
        <v>12468013.75</v>
      </c>
      <c r="T13" s="12">
        <v>0</v>
      </c>
      <c r="U13" s="12">
        <v>0</v>
      </c>
    </row>
    <row r="14" spans="1:21" ht="13.5" thickBot="1" x14ac:dyDescent="0.25">
      <c r="A14" s="25" t="s">
        <v>9</v>
      </c>
      <c r="B14" s="26"/>
      <c r="C14" s="27"/>
      <c r="D14" s="9">
        <v>8566724.9299999997</v>
      </c>
      <c r="E14" s="9">
        <v>1713344.99</v>
      </c>
      <c r="F14" s="9">
        <v>22445846.940000001</v>
      </c>
      <c r="G14" s="9">
        <v>4489169.38</v>
      </c>
      <c r="H14" s="12">
        <v>44594844.450000003</v>
      </c>
      <c r="I14" s="12">
        <v>8918968.8900000006</v>
      </c>
      <c r="J14" s="12">
        <v>25928476.329999998</v>
      </c>
      <c r="K14" s="12">
        <v>5185695.2700000014</v>
      </c>
      <c r="L14" s="12">
        <v>19389339.449999999</v>
      </c>
      <c r="M14" s="12">
        <v>3877867.89</v>
      </c>
      <c r="N14" s="9">
        <v>14350614.319999998</v>
      </c>
      <c r="O14" s="9">
        <v>2870122.87</v>
      </c>
      <c r="P14" s="12">
        <v>4577469.95</v>
      </c>
      <c r="Q14" s="12">
        <v>915493.99</v>
      </c>
      <c r="R14" s="12">
        <v>4267922.8</v>
      </c>
      <c r="S14" s="12">
        <v>853584.56</v>
      </c>
      <c r="T14" s="12">
        <v>0</v>
      </c>
      <c r="U14" s="12">
        <v>0</v>
      </c>
    </row>
    <row r="15" spans="1:21" ht="13.5" thickBot="1" x14ac:dyDescent="0.25">
      <c r="A15" s="25" t="s">
        <v>10</v>
      </c>
      <c r="B15" s="26"/>
      <c r="C15" s="27"/>
      <c r="D15" s="9">
        <v>1998667.04</v>
      </c>
      <c r="E15" s="9">
        <v>699533.46</v>
      </c>
      <c r="F15" s="9">
        <v>13386724.33</v>
      </c>
      <c r="G15" s="9">
        <v>4685353.5200000014</v>
      </c>
      <c r="H15" s="12">
        <v>13267247.73</v>
      </c>
      <c r="I15" s="12">
        <v>4643536.71</v>
      </c>
      <c r="J15" s="12">
        <v>13148392.359999999</v>
      </c>
      <c r="K15" s="12">
        <v>4601937.33</v>
      </c>
      <c r="L15" s="12">
        <v>12799846.190000001</v>
      </c>
      <c r="M15" s="12">
        <v>4479946.17</v>
      </c>
      <c r="N15" s="9">
        <v>11085826.34</v>
      </c>
      <c r="O15" s="9">
        <v>3880039.22</v>
      </c>
      <c r="P15" s="12">
        <v>14667907.51</v>
      </c>
      <c r="Q15" s="12">
        <v>5133767.63</v>
      </c>
      <c r="R15" s="12">
        <v>10979797.48</v>
      </c>
      <c r="S15" s="12">
        <v>3842929.11</v>
      </c>
      <c r="T15" s="12">
        <v>0</v>
      </c>
      <c r="U15" s="12">
        <v>0</v>
      </c>
    </row>
    <row r="16" spans="1:21" ht="13.5" thickBot="1" x14ac:dyDescent="0.25">
      <c r="A16" s="25" t="s">
        <v>11</v>
      </c>
      <c r="B16" s="26"/>
      <c r="C16" s="27"/>
      <c r="D16" s="9">
        <v>86472383.239999995</v>
      </c>
      <c r="E16" s="9">
        <v>43236191.630000003</v>
      </c>
      <c r="F16" s="9">
        <v>68886047.189999998</v>
      </c>
      <c r="G16" s="9">
        <v>34443023.600000001</v>
      </c>
      <c r="H16" s="12">
        <v>79373321.329999998</v>
      </c>
      <c r="I16" s="12">
        <v>39686660.670000002</v>
      </c>
      <c r="J16" s="12">
        <v>78638286.560000002</v>
      </c>
      <c r="K16" s="12">
        <v>39319143.289999999</v>
      </c>
      <c r="L16" s="12">
        <v>94477791.890000001</v>
      </c>
      <c r="M16" s="12">
        <v>47238895.950000003</v>
      </c>
      <c r="N16" s="9">
        <v>99976842.739999995</v>
      </c>
      <c r="O16" s="9">
        <v>49988421.390000001</v>
      </c>
      <c r="P16" s="12">
        <v>103141934.66</v>
      </c>
      <c r="Q16" s="12">
        <v>51570967.329999998</v>
      </c>
      <c r="R16" s="12">
        <v>81922462.280000001</v>
      </c>
      <c r="S16" s="12">
        <v>40961231.149999999</v>
      </c>
      <c r="T16" s="12">
        <v>0</v>
      </c>
      <c r="U16" s="12">
        <v>0</v>
      </c>
    </row>
    <row r="17" spans="1:21" ht="13.5" thickBot="1" x14ac:dyDescent="0.25">
      <c r="A17" s="25" t="s">
        <v>12</v>
      </c>
      <c r="B17" s="26"/>
      <c r="C17" s="27"/>
      <c r="D17" s="9">
        <v>983592090.13</v>
      </c>
      <c r="E17" s="9">
        <v>983592090.13</v>
      </c>
      <c r="F17" s="9">
        <v>867906337.34000003</v>
      </c>
      <c r="G17" s="9">
        <v>832781114.46000004</v>
      </c>
      <c r="H17" s="12">
        <v>866521439.34000003</v>
      </c>
      <c r="I17" s="12">
        <v>866521439.34000003</v>
      </c>
      <c r="J17" s="12">
        <v>837826640.66999996</v>
      </c>
      <c r="K17" s="12">
        <v>837826640.66999996</v>
      </c>
      <c r="L17" s="12">
        <v>833976844.86000001</v>
      </c>
      <c r="M17" s="12">
        <v>833976844.86000001</v>
      </c>
      <c r="N17" s="9">
        <v>845590184.95000005</v>
      </c>
      <c r="O17" s="9">
        <v>845590184.95000005</v>
      </c>
      <c r="P17" s="12">
        <v>883208191.54999995</v>
      </c>
      <c r="Q17" s="12">
        <v>883208191.54999995</v>
      </c>
      <c r="R17" s="12">
        <v>852892161.77999997</v>
      </c>
      <c r="S17" s="12">
        <v>852892161.77999997</v>
      </c>
      <c r="T17" s="12">
        <v>0</v>
      </c>
      <c r="U17" s="12">
        <v>0</v>
      </c>
    </row>
    <row r="18" spans="1:21" ht="13.5" thickBot="1" x14ac:dyDescent="0.25">
      <c r="A18" s="25" t="s">
        <v>13</v>
      </c>
      <c r="B18" s="26"/>
      <c r="C18" s="27"/>
      <c r="D18" s="9">
        <v>14628148.880000001</v>
      </c>
      <c r="E18" s="9">
        <v>18285186.100000001</v>
      </c>
      <c r="F18" s="9">
        <v>36270757.289999999</v>
      </c>
      <c r="G18" s="9">
        <v>45338446.630000003</v>
      </c>
      <c r="H18" s="12">
        <v>18449347.25</v>
      </c>
      <c r="I18" s="12">
        <v>23061684.059999999</v>
      </c>
      <c r="J18" s="12">
        <v>34587235.469999999</v>
      </c>
      <c r="K18" s="12">
        <v>43234044.340000004</v>
      </c>
      <c r="L18" s="12">
        <v>35120979.920000002</v>
      </c>
      <c r="M18" s="12">
        <v>43901224.899999999</v>
      </c>
      <c r="N18" s="9">
        <v>40047527.340000004</v>
      </c>
      <c r="O18" s="9">
        <v>50059409.189999998</v>
      </c>
      <c r="P18" s="12">
        <v>32925597</v>
      </c>
      <c r="Q18" s="12">
        <v>41156996.25</v>
      </c>
      <c r="R18" s="12">
        <v>32254484.32</v>
      </c>
      <c r="S18" s="12">
        <v>40318105.399999999</v>
      </c>
      <c r="T18" s="12">
        <v>0</v>
      </c>
      <c r="U18" s="12">
        <v>0</v>
      </c>
    </row>
    <row r="19" spans="1:21" ht="13.5" thickBot="1" x14ac:dyDescent="0.25">
      <c r="A19" s="25" t="s">
        <v>14</v>
      </c>
      <c r="B19" s="26"/>
      <c r="C19" s="27"/>
      <c r="D19" s="9">
        <v>3406280.89</v>
      </c>
      <c r="E19" s="9">
        <v>5109421.34</v>
      </c>
      <c r="F19" s="9">
        <v>1412581.32</v>
      </c>
      <c r="G19" s="9">
        <v>2118872</v>
      </c>
      <c r="H19" s="12">
        <v>11695271.779999999</v>
      </c>
      <c r="I19" s="12">
        <v>17542907.690000001</v>
      </c>
      <c r="J19" s="12">
        <v>1272612.96</v>
      </c>
      <c r="K19" s="12">
        <v>1908919.45</v>
      </c>
      <c r="L19" s="12">
        <v>929951.84</v>
      </c>
      <c r="M19" s="12">
        <v>1394927.76</v>
      </c>
      <c r="N19" s="9">
        <v>1412417.69</v>
      </c>
      <c r="O19" s="9">
        <v>2118626.54</v>
      </c>
      <c r="P19" s="12">
        <v>4263902.71</v>
      </c>
      <c r="Q19" s="12">
        <v>6395854.0700000003</v>
      </c>
      <c r="R19" s="12">
        <v>7725472.6500000004</v>
      </c>
      <c r="S19" s="12">
        <v>11588208.98</v>
      </c>
      <c r="T19" s="12">
        <v>0</v>
      </c>
      <c r="U19" s="12">
        <v>0</v>
      </c>
    </row>
    <row r="20" spans="1:21" ht="13.5" thickBot="1" x14ac:dyDescent="0.25">
      <c r="A20" s="25" t="s">
        <v>15</v>
      </c>
      <c r="B20" s="26"/>
      <c r="C20" s="27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2">
        <v>0</v>
      </c>
      <c r="T20" s="12">
        <v>0</v>
      </c>
      <c r="U20" s="12">
        <v>0</v>
      </c>
    </row>
    <row r="21" spans="1:21" ht="13.5" thickBot="1" x14ac:dyDescent="0.25">
      <c r="A21" s="25" t="s">
        <v>16</v>
      </c>
      <c r="B21" s="26"/>
      <c r="C21" s="27"/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2">
        <v>0</v>
      </c>
      <c r="T21" s="12">
        <v>0</v>
      </c>
      <c r="U21" s="12">
        <v>0</v>
      </c>
    </row>
    <row r="22" spans="1:21" ht="13.5" thickBot="1" x14ac:dyDescent="0.25">
      <c r="A22" s="25" t="s">
        <v>17</v>
      </c>
      <c r="B22" s="26"/>
      <c r="C22" s="27"/>
      <c r="D22" s="9">
        <v>1343114453.47</v>
      </c>
      <c r="E22" s="9">
        <v>1061311646.89</v>
      </c>
      <c r="F22" s="9">
        <v>1336654904.6199999</v>
      </c>
      <c r="G22" s="9">
        <v>945235765.40999997</v>
      </c>
      <c r="H22" s="9">
        <v>1407123205.8499999</v>
      </c>
      <c r="I22" s="9">
        <v>983058180.79999995</v>
      </c>
      <c r="J22" s="9">
        <v>1364202845.1500001</v>
      </c>
      <c r="K22" s="9">
        <v>953152979.45000005</v>
      </c>
      <c r="L22" s="9">
        <v>1286970800.6600001</v>
      </c>
      <c r="M22" s="9">
        <v>950460740.16999996</v>
      </c>
      <c r="N22" s="9">
        <v>1296824334.8800001</v>
      </c>
      <c r="O22" s="9">
        <v>967123977.79999995</v>
      </c>
      <c r="P22" s="12">
        <v>1302364133.49</v>
      </c>
      <c r="Q22" s="12">
        <v>999446588.12</v>
      </c>
      <c r="R22" s="12">
        <f>+SUM(R12:R21)</f>
        <v>1264668685.48</v>
      </c>
      <c r="S22" s="12">
        <f>+SUM(S12:S21)</f>
        <v>962924234.73000002</v>
      </c>
      <c r="T22" s="12">
        <v>0</v>
      </c>
      <c r="U22" s="12">
        <v>0</v>
      </c>
    </row>
    <row r="23" spans="1:21" ht="13.5" thickBot="1" x14ac:dyDescent="0.25">
      <c r="A23" s="25" t="s">
        <v>18</v>
      </c>
      <c r="B23" s="26"/>
      <c r="C23" s="27"/>
      <c r="D23" s="9">
        <v>19503525.960000001</v>
      </c>
      <c r="E23" s="9">
        <v>0</v>
      </c>
      <c r="F23" s="9">
        <v>19000293.940000001</v>
      </c>
      <c r="G23" s="9">
        <v>0</v>
      </c>
      <c r="H23" s="9">
        <v>18412968.050000001</v>
      </c>
      <c r="I23" s="9">
        <v>0</v>
      </c>
      <c r="J23" s="2">
        <v>0</v>
      </c>
      <c r="K23" s="2">
        <v>0</v>
      </c>
      <c r="L23" s="9">
        <v>16418192.73</v>
      </c>
      <c r="M23" s="2">
        <v>0</v>
      </c>
      <c r="N23" s="9">
        <v>16885400.84</v>
      </c>
      <c r="O23" s="9">
        <v>0</v>
      </c>
      <c r="P23" s="12">
        <v>18563912.030000001</v>
      </c>
      <c r="Q23" s="12">
        <v>0</v>
      </c>
      <c r="R23" s="12">
        <v>19713903.109999999</v>
      </c>
      <c r="S23" s="12">
        <v>0</v>
      </c>
      <c r="T23" s="12">
        <v>0</v>
      </c>
      <c r="U23" s="12">
        <v>0</v>
      </c>
    </row>
    <row r="24" spans="1:21" ht="13.5" thickBot="1" x14ac:dyDescent="0.25">
      <c r="A24" s="25" t="s">
        <v>19</v>
      </c>
      <c r="B24" s="26"/>
      <c r="C24" s="27"/>
      <c r="D24" s="9">
        <v>1323610927.51</v>
      </c>
      <c r="E24" s="9">
        <v>1041808120.9299999</v>
      </c>
      <c r="F24" s="9">
        <v>1317654610.6799998</v>
      </c>
      <c r="G24" s="9">
        <v>926235471.46999991</v>
      </c>
      <c r="H24" s="9">
        <f>+H22-H23</f>
        <v>1388710237.8</v>
      </c>
      <c r="I24" s="9">
        <f>+I22-H23</f>
        <v>964645212.75</v>
      </c>
      <c r="J24" s="9">
        <v>1364202845.1500001</v>
      </c>
      <c r="K24" s="9">
        <v>953152979.45000005</v>
      </c>
      <c r="L24" s="9">
        <f>+L22-L23</f>
        <v>1270552607.9300001</v>
      </c>
      <c r="M24" s="9">
        <f>+M22-L23</f>
        <v>934042547.43999994</v>
      </c>
      <c r="N24" s="9">
        <f>+N22-N23</f>
        <v>1279938934.0400002</v>
      </c>
      <c r="O24" s="9">
        <f>+O22-N23</f>
        <v>950238576.95999992</v>
      </c>
      <c r="P24" s="12">
        <f>+P22-P23</f>
        <v>1283800221.46</v>
      </c>
      <c r="Q24" s="12">
        <f>+Q22-P23</f>
        <v>980882676.09000003</v>
      </c>
      <c r="R24" s="12">
        <f>+R22-R23</f>
        <v>1244954782.3700001</v>
      </c>
      <c r="S24" s="12">
        <f>+S22-R23</f>
        <v>943210331.62</v>
      </c>
      <c r="T24" s="12">
        <v>0</v>
      </c>
      <c r="U24" s="12">
        <v>0</v>
      </c>
    </row>
    <row r="25" spans="1:21" ht="13.5" thickBot="1" x14ac:dyDescent="0.25">
      <c r="A25" s="25" t="s">
        <v>20</v>
      </c>
      <c r="B25" s="26"/>
      <c r="C25" s="27"/>
      <c r="D25" s="9">
        <v>150392913.15000001</v>
      </c>
      <c r="E25" s="9">
        <v>0</v>
      </c>
      <c r="F25" s="9">
        <v>153911945.72</v>
      </c>
      <c r="G25" s="2">
        <v>0</v>
      </c>
      <c r="H25" s="9">
        <v>151277737.16</v>
      </c>
      <c r="I25" s="2">
        <v>0</v>
      </c>
      <c r="J25" s="9">
        <v>151727712.71000001</v>
      </c>
      <c r="K25" s="2">
        <v>0</v>
      </c>
      <c r="L25" s="9">
        <v>154801384.24000001</v>
      </c>
      <c r="M25" s="2">
        <v>0</v>
      </c>
      <c r="N25" s="9">
        <v>158961884.69</v>
      </c>
      <c r="O25" s="2">
        <v>0</v>
      </c>
      <c r="P25" s="12">
        <v>156661824.74000001</v>
      </c>
      <c r="Q25" s="12">
        <v>0</v>
      </c>
      <c r="R25" s="12">
        <v>160521994.82999998</v>
      </c>
      <c r="S25" s="12">
        <v>0</v>
      </c>
      <c r="T25" s="12">
        <v>0</v>
      </c>
      <c r="U25" s="12">
        <v>0</v>
      </c>
    </row>
    <row r="26" spans="1:21" ht="13.5" thickBot="1" x14ac:dyDescent="0.25">
      <c r="A26" s="25" t="s">
        <v>21</v>
      </c>
      <c r="B26" s="26"/>
      <c r="C26" s="27"/>
      <c r="D26" s="2">
        <v>0</v>
      </c>
      <c r="E26" s="10">
        <v>14.44</v>
      </c>
      <c r="F26" s="11">
        <v>0</v>
      </c>
      <c r="G26" s="11">
        <v>16.61693494373856</v>
      </c>
      <c r="H26" s="2">
        <v>0</v>
      </c>
      <c r="I26" s="2">
        <v>15.682215094266533</v>
      </c>
      <c r="J26" s="2">
        <v>0</v>
      </c>
      <c r="K26" s="2">
        <v>15.918505841271333</v>
      </c>
      <c r="L26" s="2">
        <v>0</v>
      </c>
      <c r="M26" s="2">
        <v>16.57</v>
      </c>
      <c r="N26" s="11">
        <v>0</v>
      </c>
      <c r="O26" s="11">
        <f>+(N25/O24)*100</f>
        <v>16.72862884587893</v>
      </c>
      <c r="P26" s="12">
        <v>0</v>
      </c>
      <c r="Q26" s="13">
        <v>15.971515101529393</v>
      </c>
      <c r="R26" s="12">
        <v>0</v>
      </c>
      <c r="S26" s="13">
        <f>+R25/S24*100</f>
        <v>17.018684958030228</v>
      </c>
      <c r="T26" s="12">
        <v>0</v>
      </c>
      <c r="U26" s="12">
        <v>0</v>
      </c>
    </row>
    <row r="28" spans="1:21" s="3" customFormat="1" ht="12.75" customHeight="1" x14ac:dyDescent="0.2">
      <c r="A28" s="3" t="s">
        <v>23</v>
      </c>
    </row>
    <row r="29" spans="1:21" s="3" customFormat="1" ht="12.75" customHeight="1" x14ac:dyDescent="0.2">
      <c r="A29" s="5" t="s">
        <v>24</v>
      </c>
      <c r="B29" s="6" t="s">
        <v>32</v>
      </c>
    </row>
    <row r="30" spans="1:21" s="3" customFormat="1" ht="12.75" customHeight="1" x14ac:dyDescent="0.2">
      <c r="A30" s="5" t="s">
        <v>25</v>
      </c>
      <c r="B30" s="7" t="s">
        <v>26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1" s="3" customFormat="1" ht="12.75" customHeight="1" x14ac:dyDescent="0.25">
      <c r="A31" s="8" t="s">
        <v>22</v>
      </c>
      <c r="B31" s="6" t="s">
        <v>27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34">
    <mergeCell ref="N10:O10"/>
    <mergeCell ref="P10:Q10"/>
    <mergeCell ref="R10:S10"/>
    <mergeCell ref="T10:U10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9:C11"/>
    <mergeCell ref="F9:M9"/>
    <mergeCell ref="D10:E10"/>
    <mergeCell ref="F10:G10"/>
    <mergeCell ref="H10:I10"/>
    <mergeCell ref="J10:K10"/>
    <mergeCell ref="L10:M10"/>
    <mergeCell ref="A12:C12"/>
    <mergeCell ref="A13:C13"/>
    <mergeCell ref="D9:E9"/>
    <mergeCell ref="N9:U9"/>
    <mergeCell ref="A8:M8"/>
    <mergeCell ref="A1:M1"/>
    <mergeCell ref="A7:M7"/>
    <mergeCell ref="A2:U2"/>
    <mergeCell ref="A4:U6"/>
    <mergeCell ref="A3:U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TERAN, JANINA</cp:lastModifiedBy>
  <cp:lastPrinted>2017-05-24T12:59:24Z</cp:lastPrinted>
  <dcterms:created xsi:type="dcterms:W3CDTF">2017-03-23T20:22:54Z</dcterms:created>
  <dcterms:modified xsi:type="dcterms:W3CDTF">2018-12-14T14:50:28Z</dcterms:modified>
</cp:coreProperties>
</file>